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-202201\Desktop\"/>
    </mc:Choice>
  </mc:AlternateContent>
  <xr:revisionPtr revIDLastSave="0" documentId="13_ncr:1_{8D1E22AA-927B-4766-A46C-70B62DED34C8}" xr6:coauthVersionLast="47" xr6:coauthVersionMax="47" xr10:uidLastSave="{00000000-0000-0000-0000-000000000000}"/>
  <bookViews>
    <workbookView xWindow="-108" yWindow="-108" windowWidth="23256" windowHeight="13176" activeTab="1" xr2:uid="{CEBC6544-4C2E-4063-82C3-1151B5697405}"/>
  </bookViews>
  <sheets>
    <sheet name="表紙" sheetId="41" r:id="rId1"/>
    <sheet name="基礎-SUM" sheetId="26" r:id="rId2"/>
    <sheet name="基礎-IF" sheetId="33" r:id="rId3"/>
    <sheet name="①合計する関数" sheetId="27" r:id="rId4"/>
    <sheet name="②数える関数" sheetId="31" r:id="rId5"/>
    <sheet name="③複雑な条件を設定する関数" sheetId="44" r:id="rId6"/>
    <sheet name="④傾向をみる関数" sheetId="32" r:id="rId7"/>
    <sheet name="⑤抽出する関数" sheetId="38" r:id="rId8"/>
    <sheet name="絶対参照・相対参照・複合参照" sheetId="42" r:id="rId9"/>
    <sheet name="ガイド" sheetId="43" r:id="rId10"/>
  </sheets>
  <definedNames>
    <definedName name="_xlnm._FilterDatabase" localSheetId="3" hidden="1">①合計する関数!$A$62:$C$71</definedName>
    <definedName name="減塩食">#REF!</definedName>
    <definedName name="主食">#REF!</definedName>
    <definedName name="常食">#REF!</definedName>
    <definedName name="食種">#REF!</definedName>
    <definedName name="糖尿病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42" l="1"/>
  <c r="C18" i="42"/>
  <c r="D6" i="42" l="1"/>
  <c r="F51" i="31"/>
  <c r="F50" i="31"/>
  <c r="F49" i="31"/>
  <c r="C19" i="27" l="1"/>
  <c r="C25" i="32"/>
  <c r="B25" i="32"/>
  <c r="C24" i="32"/>
  <c r="C23" i="32"/>
  <c r="B24" i="32"/>
  <c r="B23" i="32"/>
  <c r="C23" i="27" l="1"/>
</calcChain>
</file>

<file path=xl/sharedStrings.xml><?xml version="1.0" encoding="utf-8"?>
<sst xmlns="http://schemas.openxmlformats.org/spreadsheetml/2006/main" count="258" uniqueCount="175">
  <si>
    <t>氏名</t>
    <rPh sb="0" eb="2">
      <t>シメイ</t>
    </rPh>
    <phoneticPr fontId="1"/>
  </si>
  <si>
    <t>食種</t>
    <rPh sb="0" eb="2">
      <t>ショクシュ</t>
    </rPh>
    <phoneticPr fontId="1"/>
  </si>
  <si>
    <t>日付</t>
    <rPh sb="0" eb="2">
      <t>ヒヅケ</t>
    </rPh>
    <phoneticPr fontId="1"/>
  </si>
  <si>
    <t>常食</t>
    <rPh sb="0" eb="2">
      <t>ジョウショク</t>
    </rPh>
    <phoneticPr fontId="1"/>
  </si>
  <si>
    <t>エネルギー(kcal)</t>
    <phoneticPr fontId="1"/>
  </si>
  <si>
    <t>年齢</t>
    <rPh sb="0" eb="2">
      <t>ネンレイ</t>
    </rPh>
    <phoneticPr fontId="1"/>
  </si>
  <si>
    <t>主食</t>
    <rPh sb="0" eb="2">
      <t>シュショク</t>
    </rPh>
    <phoneticPr fontId="1"/>
  </si>
  <si>
    <t>配膳表</t>
    <rPh sb="0" eb="3">
      <t>ハイゼンヒョウ</t>
    </rPh>
    <phoneticPr fontId="1"/>
  </si>
  <si>
    <t>人数</t>
    <rPh sb="0" eb="2">
      <t>ニンズウ</t>
    </rPh>
    <phoneticPr fontId="1"/>
  </si>
  <si>
    <t>食品名</t>
    <rPh sb="0" eb="2">
      <t>ショクヒン</t>
    </rPh>
    <rPh sb="2" eb="3">
      <t>メイ</t>
    </rPh>
    <phoneticPr fontId="1"/>
  </si>
  <si>
    <t>食数表</t>
    <rPh sb="0" eb="2">
      <t>ショクスウ</t>
    </rPh>
    <rPh sb="2" eb="3">
      <t>ヒョウ</t>
    </rPh>
    <phoneticPr fontId="1"/>
  </si>
  <si>
    <t>提供時間</t>
    <rPh sb="0" eb="4">
      <t>テイキョウジカン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</si>
  <si>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</si>
  <si>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</si>
  <si>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</si>
  <si>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軟菜食</t>
    <rPh sb="0" eb="1">
      <t>ナン</t>
    </rPh>
    <rPh sb="1" eb="2">
      <t>サイ</t>
    </rPh>
    <rPh sb="2" eb="3">
      <t>ショク</t>
    </rPh>
    <phoneticPr fontId="1"/>
  </si>
  <si>
    <t>ソフト食</t>
    <rPh sb="3" eb="4">
      <t>ショク</t>
    </rPh>
    <phoneticPr fontId="1"/>
  </si>
  <si>
    <t>クッキー　2枚</t>
    <rPh sb="6" eb="7">
      <t>マイ</t>
    </rPh>
    <phoneticPr fontId="1"/>
  </si>
  <si>
    <t>ヨーグルト　 1個</t>
    <rPh sb="8" eb="9">
      <t>コ</t>
    </rPh>
    <phoneticPr fontId="1"/>
  </si>
  <si>
    <t>ジュース　コップ1杯</t>
    <rPh sb="9" eb="10">
      <t>ハイ</t>
    </rPh>
    <phoneticPr fontId="1"/>
  </si>
  <si>
    <t>ポテトチップス　1袋</t>
    <rPh sb="9" eb="10">
      <t>フクロ</t>
    </rPh>
    <phoneticPr fontId="1"/>
  </si>
  <si>
    <t>チョコレート　 1枚</t>
    <rPh sb="9" eb="10">
      <t>マイ</t>
    </rPh>
    <phoneticPr fontId="1"/>
  </si>
  <si>
    <t>バナナ　1本</t>
    <rPh sb="5" eb="6">
      <t>ホン</t>
    </rPh>
    <phoneticPr fontId="1"/>
  </si>
  <si>
    <t>ソフト田　太郎</t>
    <rPh sb="3" eb="4">
      <t>タ</t>
    </rPh>
    <rPh sb="5" eb="7">
      <t>タロウ</t>
    </rPh>
    <phoneticPr fontId="1"/>
  </si>
  <si>
    <t>ソフト木　花子</t>
    <rPh sb="3" eb="4">
      <t>キ</t>
    </rPh>
    <rPh sb="5" eb="7">
      <t>ハナコ</t>
    </rPh>
    <phoneticPr fontId="1"/>
  </si>
  <si>
    <t>ソフ村　一郎</t>
    <rPh sb="2" eb="3">
      <t>ムラ</t>
    </rPh>
    <rPh sb="4" eb="6">
      <t>イチロウ</t>
    </rPh>
    <phoneticPr fontId="1"/>
  </si>
  <si>
    <t>ソフ崎　春子</t>
    <rPh sb="2" eb="3">
      <t>サキ</t>
    </rPh>
    <rPh sb="4" eb="6">
      <t>ハルコ</t>
    </rPh>
    <phoneticPr fontId="1"/>
  </si>
  <si>
    <t>ソフ林　夏子</t>
    <rPh sb="2" eb="3">
      <t>ハヤシ</t>
    </rPh>
    <rPh sb="4" eb="6">
      <t>ナツコ</t>
    </rPh>
    <phoneticPr fontId="1"/>
  </si>
  <si>
    <t>ソフ川　次郎</t>
    <rPh sb="2" eb="3">
      <t>カワ</t>
    </rPh>
    <rPh sb="4" eb="6">
      <t>ジロウ</t>
    </rPh>
    <phoneticPr fontId="1"/>
  </si>
  <si>
    <t>体重記録表</t>
    <rPh sb="0" eb="5">
      <t>タイジュウキロクヒョウ</t>
    </rPh>
    <phoneticPr fontId="1"/>
  </si>
  <si>
    <t>ソフ橋　三郎</t>
    <rPh sb="2" eb="3">
      <t>ハシ</t>
    </rPh>
    <rPh sb="4" eb="6">
      <t>サブロウ</t>
    </rPh>
    <phoneticPr fontId="1"/>
  </si>
  <si>
    <t>ソフ野　秋子</t>
    <rPh sb="2" eb="3">
      <t>ノ</t>
    </rPh>
    <rPh sb="4" eb="6">
      <t>アキコ</t>
    </rPh>
    <phoneticPr fontId="1"/>
  </si>
  <si>
    <t>ソフ島　四郎</t>
    <rPh sb="2" eb="3">
      <t>シマ</t>
    </rPh>
    <rPh sb="4" eb="6">
      <t>シロウ</t>
    </rPh>
    <phoneticPr fontId="1"/>
  </si>
  <si>
    <t>ソフト辺　冬子</t>
    <rPh sb="3" eb="4">
      <t>ヘン</t>
    </rPh>
    <rPh sb="5" eb="7">
      <t>フユコ</t>
    </rPh>
    <phoneticPr fontId="1"/>
  </si>
  <si>
    <t>部屋番号</t>
    <rPh sb="0" eb="4">
      <t>ヘヤバンゴウ</t>
    </rPh>
    <phoneticPr fontId="1"/>
  </si>
  <si>
    <t>梅-１</t>
    <rPh sb="0" eb="1">
      <t>ウメ</t>
    </rPh>
    <phoneticPr fontId="1"/>
  </si>
  <si>
    <t>梅-２</t>
    <rPh sb="0" eb="1">
      <t>ウメ</t>
    </rPh>
    <phoneticPr fontId="1"/>
  </si>
  <si>
    <t>梅-３</t>
    <rPh sb="0" eb="1">
      <t>ウメ</t>
    </rPh>
    <phoneticPr fontId="1"/>
  </si>
  <si>
    <t>梅-４</t>
    <rPh sb="0" eb="1">
      <t>ウメ</t>
    </rPh>
    <phoneticPr fontId="1"/>
  </si>
  <si>
    <t>梅-５</t>
    <rPh sb="0" eb="1">
      <t>ウメ</t>
    </rPh>
    <phoneticPr fontId="1"/>
  </si>
  <si>
    <t>牡丹-１</t>
    <rPh sb="0" eb="2">
      <t>ボタン</t>
    </rPh>
    <phoneticPr fontId="1"/>
  </si>
  <si>
    <t>牡丹-２</t>
    <rPh sb="0" eb="2">
      <t>ボタン</t>
    </rPh>
    <phoneticPr fontId="1"/>
  </si>
  <si>
    <t>牡丹-３</t>
    <rPh sb="0" eb="2">
      <t>ボタン</t>
    </rPh>
    <phoneticPr fontId="1"/>
  </si>
  <si>
    <t>牡丹-４</t>
    <rPh sb="0" eb="2">
      <t>ボタン</t>
    </rPh>
    <phoneticPr fontId="1"/>
  </si>
  <si>
    <t>牡丹-５</t>
    <rPh sb="0" eb="2">
      <t>ボタン</t>
    </rPh>
    <phoneticPr fontId="1"/>
  </si>
  <si>
    <t>利用者数</t>
    <rPh sb="0" eb="4">
      <t>リヨウシャスウ</t>
    </rPh>
    <phoneticPr fontId="1"/>
  </si>
  <si>
    <t>全粥200g</t>
    <rPh sb="0" eb="2">
      <t>ゼンカユ</t>
    </rPh>
    <phoneticPr fontId="1"/>
  </si>
  <si>
    <t>ご飯150g</t>
    <rPh sb="1" eb="2">
      <t>ハン</t>
    </rPh>
    <phoneticPr fontId="1"/>
  </si>
  <si>
    <t>全粥150g</t>
    <rPh sb="0" eb="2">
      <t>ゼンカユ</t>
    </rPh>
    <phoneticPr fontId="1"/>
  </si>
  <si>
    <t>ご飯200g</t>
    <rPh sb="1" eb="2">
      <t>ハン</t>
    </rPh>
    <phoneticPr fontId="1"/>
  </si>
  <si>
    <t>主食の種類</t>
    <rPh sb="0" eb="2">
      <t>シュショク</t>
    </rPh>
    <rPh sb="3" eb="5">
      <t>シュルイ</t>
    </rPh>
    <phoneticPr fontId="1"/>
  </si>
  <si>
    <t>関数の挿入</t>
    <rPh sb="0" eb="2">
      <t>カンスウ</t>
    </rPh>
    <rPh sb="3" eb="5">
      <t>ソウニュウ</t>
    </rPh>
    <phoneticPr fontId="1"/>
  </si>
  <si>
    <t>直接入力</t>
    <rPh sb="0" eb="2">
      <t>チョクセツ</t>
    </rPh>
    <rPh sb="2" eb="4">
      <t>ニュウリョク</t>
    </rPh>
    <phoneticPr fontId="1"/>
  </si>
  <si>
    <t>判定</t>
    <rPh sb="0" eb="2">
      <t>ハンテイ</t>
    </rPh>
    <phoneticPr fontId="1"/>
  </si>
  <si>
    <t>キャベツ</t>
    <phoneticPr fontId="1"/>
  </si>
  <si>
    <t>たまねぎ</t>
    <phoneticPr fontId="1"/>
  </si>
  <si>
    <t>にんじん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</si>
  <si>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</si>
  <si>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</si>
  <si>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高血圧チェック</t>
    <rPh sb="0" eb="3">
      <t>コウケツアツ</t>
    </rPh>
    <phoneticPr fontId="1"/>
  </si>
  <si>
    <t>商品名</t>
    <rPh sb="0" eb="3">
      <t>ショウヒンメイ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</si>
  <si>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</si>
  <si>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</si>
  <si>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エネルギードリンク</t>
    <phoneticPr fontId="1"/>
  </si>
  <si>
    <t>合計　</t>
    <rPh sb="0" eb="2">
      <t>ゴウケイ</t>
    </rPh>
    <phoneticPr fontId="1"/>
  </si>
  <si>
    <t>基礎編 - SUM</t>
    <rPh sb="0" eb="2">
      <t>キソ</t>
    </rPh>
    <rPh sb="2" eb="3">
      <t>ヘン</t>
    </rPh>
    <phoneticPr fontId="1"/>
  </si>
  <si>
    <t>間食記録表</t>
    <rPh sb="0" eb="5">
      <t>カンショクキロクヒョウ</t>
    </rPh>
    <phoneticPr fontId="1"/>
  </si>
  <si>
    <t>● セル範囲の数値の合計</t>
    <rPh sb="4" eb="6">
      <t>ハンイ</t>
    </rPh>
    <rPh sb="7" eb="9">
      <t>スウチ</t>
    </rPh>
    <rPh sb="10" eb="12">
      <t>ゴウケイ</t>
    </rPh>
    <phoneticPr fontId="1"/>
  </si>
  <si>
    <t>基礎編 - IF</t>
    <rPh sb="0" eb="2">
      <t>キソ</t>
    </rPh>
    <rPh sb="2" eb="3">
      <t>ヘン</t>
    </rPh>
    <phoneticPr fontId="1"/>
  </si>
  <si>
    <t>● 年齢で判定を分ける</t>
    <rPh sb="2" eb="4">
      <t>ネンレイ</t>
    </rPh>
    <rPh sb="5" eb="7">
      <t>ハンテイ</t>
    </rPh>
    <rPh sb="8" eb="9">
      <t>ワ</t>
    </rPh>
    <phoneticPr fontId="1"/>
  </si>
  <si>
    <t>　　- SUBTOTAL</t>
    <phoneticPr fontId="1"/>
  </si>
  <si>
    <t>　　- SUMIF</t>
    <phoneticPr fontId="1"/>
  </si>
  <si>
    <t>食数</t>
    <rPh sb="0" eb="2">
      <t>ショクスウ</t>
    </rPh>
    <phoneticPr fontId="1"/>
  </si>
  <si>
    <r>
      <t>● 数値の合計　</t>
    </r>
    <r>
      <rPr>
        <b/>
        <sz val="15"/>
        <color theme="1"/>
        <rFont val="游ゴシック"/>
        <family val="3"/>
        <charset val="128"/>
        <scheme val="minor"/>
      </rPr>
      <t>1+2+3</t>
    </r>
    <rPh sb="2" eb="4">
      <t>スウチ</t>
    </rPh>
    <rPh sb="5" eb="7">
      <t>ゴウケイ</t>
    </rPh>
    <phoneticPr fontId="1"/>
  </si>
  <si>
    <t>朝食合計</t>
    <rPh sb="0" eb="2">
      <t>チョウショク</t>
    </rPh>
    <rPh sb="2" eb="4">
      <t>ゴウケイ</t>
    </rPh>
    <phoneticPr fontId="1"/>
  </si>
  <si>
    <t>合計</t>
    <rPh sb="0" eb="2">
      <t>ゴウケイ</t>
    </rPh>
    <phoneticPr fontId="1"/>
  </si>
  <si>
    <t>　　- COUNT</t>
    <phoneticPr fontId="1"/>
  </si>
  <si>
    <t>　　- COUNTA</t>
    <phoneticPr fontId="1"/>
  </si>
  <si>
    <t>　　- COUNTBLANK</t>
    <phoneticPr fontId="1"/>
  </si>
  <si>
    <t>　　- COUNTIF</t>
    <phoneticPr fontId="1"/>
  </si>
  <si>
    <t>● 食数の、小計と総計を求める</t>
    <rPh sb="2" eb="4">
      <t>ショクスウ</t>
    </rPh>
    <rPh sb="6" eb="8">
      <t>ショウケイ</t>
    </rPh>
    <rPh sb="9" eb="11">
      <t>ソウケイ</t>
    </rPh>
    <rPh sb="12" eb="13">
      <t>モト</t>
    </rPh>
    <phoneticPr fontId="1"/>
  </si>
  <si>
    <t>●「朝食」の食数を合計する</t>
    <rPh sb="2" eb="4">
      <t>チョウショク</t>
    </rPh>
    <rPh sb="6" eb="8">
      <t>ショクスウ</t>
    </rPh>
    <rPh sb="9" eb="11">
      <t>ゴウケイ</t>
    </rPh>
    <phoneticPr fontId="1"/>
  </si>
  <si>
    <t>● オートフィルターで抽出した食数を合計する</t>
    <rPh sb="11" eb="13">
      <t>チュウシュツ</t>
    </rPh>
    <rPh sb="15" eb="17">
      <t>ショクスウ</t>
    </rPh>
    <rPh sb="16" eb="17">
      <t>チョウショク</t>
    </rPh>
    <rPh sb="18" eb="20">
      <t>ゴウケイ</t>
    </rPh>
    <phoneticPr fontId="1"/>
  </si>
  <si>
    <t>● 体重を計測した人数は？</t>
    <rPh sb="2" eb="4">
      <t>タイジュウ</t>
    </rPh>
    <rPh sb="5" eb="7">
      <t>ケイソク</t>
    </rPh>
    <rPh sb="9" eb="11">
      <t>ニンズウ</t>
    </rPh>
    <rPh sb="10" eb="11">
      <t>スウニン</t>
    </rPh>
    <phoneticPr fontId="1"/>
  </si>
  <si>
    <t>人数　</t>
    <rPh sb="0" eb="2">
      <t>ニンズウ</t>
    </rPh>
    <phoneticPr fontId="1"/>
  </si>
  <si>
    <t>利用者様一覧表</t>
    <rPh sb="0" eb="3">
      <t>リヨウシャ</t>
    </rPh>
    <rPh sb="3" eb="4">
      <t>サマ</t>
    </rPh>
    <rPh sb="4" eb="7">
      <t>イチランヒョウ</t>
    </rPh>
    <phoneticPr fontId="1"/>
  </si>
  <si>
    <t>● 利用者数と空室数は？</t>
    <rPh sb="2" eb="5">
      <t>リヨウシャ</t>
    </rPh>
    <rPh sb="5" eb="6">
      <t>スウ</t>
    </rPh>
    <rPh sb="7" eb="10">
      <t>クウシツスウ</t>
    </rPh>
    <phoneticPr fontId="1"/>
  </si>
  <si>
    <t>空室数</t>
    <rPh sb="0" eb="1">
      <t>ア</t>
    </rPh>
    <rPh sb="1" eb="2">
      <t>シツ</t>
    </rPh>
    <rPh sb="2" eb="3">
      <t>ブスウ</t>
    </rPh>
    <phoneticPr fontId="1"/>
  </si>
  <si>
    <t xml:space="preserve"> ☆部屋数 - 梅：5室、牡丹：5室</t>
    <rPh sb="2" eb="5">
      <t>ヘヤスウ</t>
    </rPh>
    <phoneticPr fontId="1"/>
  </si>
  <si>
    <t>● 主食ごとの人数は？</t>
    <rPh sb="2" eb="4">
      <t>シュショク</t>
    </rPh>
    <rPh sb="7" eb="9">
      <t>ニンズウ</t>
    </rPh>
    <phoneticPr fontId="1"/>
  </si>
  <si>
    <t>　　- AND</t>
    <phoneticPr fontId="1"/>
  </si>
  <si>
    <t>　　- OR</t>
    <phoneticPr fontId="1"/>
  </si>
  <si>
    <t>　　- NOT</t>
    <phoneticPr fontId="1"/>
  </si>
  <si>
    <r>
      <t xml:space="preserve">　㌽ ) </t>
    </r>
    <r>
      <rPr>
        <sz val="12"/>
        <color rgb="FF217346"/>
        <rFont val="游ゴシック"/>
        <family val="3"/>
        <charset val="128"/>
        <scheme val="minor"/>
      </rPr>
      <t>IF関数など、他の関数と組み合わせて使う</t>
    </r>
    <rPh sb="7" eb="9">
      <t>カンスウ</t>
    </rPh>
    <rPh sb="12" eb="13">
      <t>ホカ</t>
    </rPh>
    <rPh sb="14" eb="16">
      <t>カンスウ</t>
    </rPh>
    <rPh sb="17" eb="18">
      <t>ク</t>
    </rPh>
    <rPh sb="19" eb="20">
      <t>ア</t>
    </rPh>
    <rPh sb="23" eb="24">
      <t>ツカ</t>
    </rPh>
    <phoneticPr fontId="1"/>
  </si>
  <si>
    <r>
      <t>収縮期血圧</t>
    </r>
    <r>
      <rPr>
        <sz val="9"/>
        <color theme="1"/>
        <rFont val="游ゴシック"/>
        <family val="3"/>
        <charset val="128"/>
        <scheme val="minor"/>
      </rPr>
      <t xml:space="preserve"> (mmHg)</t>
    </r>
    <rPh sb="0" eb="3">
      <t>シュウシュクキ</t>
    </rPh>
    <rPh sb="3" eb="5">
      <t>ケツアツ</t>
    </rPh>
    <phoneticPr fontId="1"/>
  </si>
  <si>
    <r>
      <t>拡張期血圧</t>
    </r>
    <r>
      <rPr>
        <sz val="9"/>
        <color theme="1"/>
        <rFont val="游ゴシック"/>
        <family val="3"/>
        <charset val="128"/>
        <scheme val="minor"/>
      </rPr>
      <t xml:space="preserve"> (mmHg)</t>
    </r>
    <rPh sb="0" eb="3">
      <t>カクチョウキ</t>
    </rPh>
    <rPh sb="3" eb="5">
      <t>ケツアツ</t>
    </rPh>
    <phoneticPr fontId="1"/>
  </si>
  <si>
    <t>● 高血圧の基準を満たすか？</t>
    <rPh sb="2" eb="5">
      <t>コウケツアツ</t>
    </rPh>
    <rPh sb="6" eb="8">
      <t>キジュン</t>
    </rPh>
    <rPh sb="9" eb="10">
      <t>ミ</t>
    </rPh>
    <phoneticPr fontId="1"/>
  </si>
  <si>
    <t>　　- AVERAGE</t>
    <phoneticPr fontId="1"/>
  </si>
  <si>
    <t>　　- MAX</t>
    <phoneticPr fontId="1"/>
  </si>
  <si>
    <t>　　- MIN</t>
    <phoneticPr fontId="1"/>
  </si>
  <si>
    <t>● 野菜の価格を分析する</t>
    <rPh sb="2" eb="4">
      <t>ヤサイ</t>
    </rPh>
    <rPh sb="5" eb="7">
      <t>カカク</t>
    </rPh>
    <rPh sb="8" eb="10">
      <t>ブンセキ</t>
    </rPh>
    <phoneticPr fontId="1"/>
  </si>
  <si>
    <t>　※農林水産省HP  https://www.maff.go.jp/j/zyukyu/anpo/kouri/k_yasai/h22index.html</t>
    <rPh sb="2" eb="7">
      <t>ノウリンスイサンショウ</t>
    </rPh>
    <phoneticPr fontId="1"/>
  </si>
  <si>
    <r>
      <t>食品価格動向調査（野菜）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b/>
        <sz val="11"/>
        <color theme="1"/>
        <rFont val="游ゴシック"/>
        <family val="3"/>
        <charset val="128"/>
        <scheme val="minor"/>
      </rPr>
      <t xml:space="preserve"> の結果より</t>
    </r>
    <r>
      <rPr>
        <b/>
        <sz val="9"/>
        <color theme="1"/>
        <rFont val="游ゴシック"/>
        <family val="3"/>
        <charset val="128"/>
        <scheme val="minor"/>
      </rPr>
      <t>（価格、単位：円/kg）</t>
    </r>
    <rPh sb="0" eb="4">
      <t>ショクヒンカカク</t>
    </rPh>
    <rPh sb="4" eb="8">
      <t>ドウコウチョウサ</t>
    </rPh>
    <rPh sb="9" eb="11">
      <t>ヤサイ</t>
    </rPh>
    <rPh sb="15" eb="17">
      <t>ケッカ</t>
    </rPh>
    <phoneticPr fontId="1"/>
  </si>
  <si>
    <t>平均値</t>
    <rPh sb="0" eb="2">
      <t>ヘイキン</t>
    </rPh>
    <rPh sb="2" eb="3">
      <t>アタイ</t>
    </rPh>
    <phoneticPr fontId="1"/>
  </si>
  <si>
    <t>　　- VLOOKUP</t>
    <phoneticPr fontId="1"/>
  </si>
  <si>
    <r>
      <t xml:space="preserve">エネルギー
</t>
    </r>
    <r>
      <rPr>
        <sz val="9"/>
        <color theme="1"/>
        <rFont val="游ゴシック"/>
        <family val="3"/>
        <charset val="128"/>
        <scheme val="minor"/>
      </rPr>
      <t>(kcal)</t>
    </r>
    <phoneticPr fontId="1"/>
  </si>
  <si>
    <r>
      <t xml:space="preserve">たんぱく質
</t>
    </r>
    <r>
      <rPr>
        <sz val="9"/>
        <color theme="1"/>
        <rFont val="游ゴシック"/>
        <family val="3"/>
        <charset val="128"/>
        <scheme val="minor"/>
      </rPr>
      <t>(g)</t>
    </r>
    <rPh sb="4" eb="5">
      <t>シツ</t>
    </rPh>
    <phoneticPr fontId="1"/>
  </si>
  <si>
    <r>
      <t xml:space="preserve">脂質
</t>
    </r>
    <r>
      <rPr>
        <sz val="9"/>
        <color theme="1"/>
        <rFont val="游ゴシック"/>
        <family val="3"/>
        <charset val="128"/>
        <scheme val="minor"/>
      </rPr>
      <t>(g)</t>
    </r>
    <rPh sb="0" eb="2">
      <t>シシツ</t>
    </rPh>
    <phoneticPr fontId="1"/>
  </si>
  <si>
    <r>
      <t xml:space="preserve">炭水化物
</t>
    </r>
    <r>
      <rPr>
        <sz val="9"/>
        <color theme="1"/>
        <rFont val="游ゴシック"/>
        <family val="3"/>
        <charset val="128"/>
        <scheme val="minor"/>
      </rPr>
      <t>(g)</t>
    </r>
    <rPh sb="0" eb="4">
      <t>タンスイカブツ</t>
    </rPh>
    <phoneticPr fontId="1"/>
  </si>
  <si>
    <t>たんぱくUPゼリー</t>
    <phoneticPr fontId="1"/>
  </si>
  <si>
    <t>たんぱく０ゼリー</t>
    <phoneticPr fontId="1"/>
  </si>
  <si>
    <t>げんきゼリー</t>
    <phoneticPr fontId="1"/>
  </si>
  <si>
    <t xml:space="preserve">★引数 </t>
    <phoneticPr fontId="1"/>
  </si>
  <si>
    <t>　　</t>
    <phoneticPr fontId="1"/>
  </si>
  <si>
    <t>　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</si>
  <si>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　</t>
    </r>
    <r>
      <rPr>
        <b/>
        <sz val="11"/>
        <color theme="1"/>
        <rFont val="游ゴシック"/>
        <family val="3"/>
        <charset val="128"/>
        <scheme val="minor"/>
      </rPr>
      <t xml:space="preserve">　　 </t>
    </r>
    <phoneticPr fontId="1"/>
  </si>
  <si>
    <t>　　　　　　 列の値を取り出すか</t>
    <rPh sb="7" eb="8">
      <t>レツ</t>
    </rPh>
    <rPh sb="9" eb="10">
      <t>アタイ</t>
    </rPh>
    <rPh sb="11" eb="12">
      <t>ト</t>
    </rPh>
    <rPh sb="13" eb="14">
      <t>ダ</t>
    </rPh>
    <phoneticPr fontId="1"/>
  </si>
  <si>
    <r>
      <t>３．</t>
    </r>
    <r>
      <rPr>
        <b/>
        <sz val="12"/>
        <color theme="9"/>
        <rFont val="游ゴシック"/>
        <family val="3"/>
        <charset val="128"/>
        <scheme val="minor"/>
      </rPr>
      <t>列番号</t>
    </r>
    <r>
      <rPr>
        <sz val="11"/>
        <color theme="1"/>
        <rFont val="游ゴシック"/>
        <family val="3"/>
        <charset val="128"/>
        <scheme val="minor"/>
      </rPr>
      <t xml:space="preserve"> - 範囲のうち、左から何番目の</t>
    </r>
    <rPh sb="2" eb="5">
      <t>レツバンゴウ</t>
    </rPh>
    <rPh sb="8" eb="10">
      <t>ハンイ</t>
    </rPh>
    <rPh sb="14" eb="15">
      <t>ヒダリ</t>
    </rPh>
    <rPh sb="17" eb="20">
      <t>ナンバンメ</t>
    </rPh>
    <phoneticPr fontId="1"/>
  </si>
  <si>
    <t>　     ㌽ )  検索値は、別表の左端に入力しておく</t>
    <rPh sb="11" eb="14">
      <t>ケンサクチ</t>
    </rPh>
    <rPh sb="16" eb="18">
      <t>ベッピョウ</t>
    </rPh>
    <rPh sb="19" eb="20">
      <t>ヒダリ</t>
    </rPh>
    <rPh sb="20" eb="21">
      <t>ハシ</t>
    </rPh>
    <rPh sb="22" eb="24">
      <t>ニュウリョク</t>
    </rPh>
    <phoneticPr fontId="1"/>
  </si>
  <si>
    <r>
      <t>１．</t>
    </r>
    <r>
      <rPr>
        <b/>
        <sz val="12"/>
        <color theme="9"/>
        <rFont val="游ゴシック"/>
        <family val="3"/>
        <charset val="128"/>
        <scheme val="minor"/>
      </rPr>
      <t>検索値</t>
    </r>
    <r>
      <rPr>
        <b/>
        <sz val="11"/>
        <color theme="9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>- どのデータから検索するか</t>
    </r>
    <phoneticPr fontId="1"/>
  </si>
  <si>
    <r>
      <t>４．</t>
    </r>
    <r>
      <rPr>
        <b/>
        <sz val="12"/>
        <color theme="9"/>
        <rFont val="游ゴシック"/>
        <family val="3"/>
        <charset val="128"/>
        <scheme val="minor"/>
      </rPr>
      <t>検索方法</t>
    </r>
    <r>
      <rPr>
        <sz val="11"/>
        <color theme="1"/>
        <rFont val="游ゴシック"/>
        <family val="3"/>
        <charset val="128"/>
        <scheme val="minor"/>
      </rPr>
      <t xml:space="preserve"> - TRUEまたはFALSE</t>
    </r>
    <rPh sb="2" eb="6">
      <t>ケンサクホウホウ</t>
    </rPh>
    <phoneticPr fontId="1"/>
  </si>
  <si>
    <t>　   完全一致する値を取り出す場合はFALSE</t>
    <rPh sb="16" eb="18">
      <t>バアイ</t>
    </rPh>
    <phoneticPr fontId="1"/>
  </si>
  <si>
    <t>　   近似値を取り出す場合はTRUE</t>
    <rPh sb="4" eb="7">
      <t>キンジチ</t>
    </rPh>
    <rPh sb="12" eb="14">
      <t>バアイ</t>
    </rPh>
    <phoneticPr fontId="1"/>
  </si>
  <si>
    <t>栄養補助食品 一覧表</t>
    <rPh sb="0" eb="6">
      <t>エイヨウホジョショクヒン</t>
    </rPh>
    <rPh sb="7" eb="10">
      <t>イチランヒョウ</t>
    </rPh>
    <phoneticPr fontId="1"/>
  </si>
  <si>
    <r>
      <t>２．</t>
    </r>
    <r>
      <rPr>
        <b/>
        <sz val="12"/>
        <color theme="9"/>
        <rFont val="游ゴシック"/>
        <family val="3"/>
        <charset val="128"/>
        <scheme val="minor"/>
      </rPr>
      <t>範囲</t>
    </r>
    <r>
      <rPr>
        <sz val="11"/>
        <color theme="1"/>
        <rFont val="游ゴシック"/>
        <family val="3"/>
        <charset val="128"/>
        <scheme val="minor"/>
      </rPr>
      <t xml:space="preserve"> - 検索する範囲（別表の項目以外の部分）</t>
    </r>
    <rPh sb="2" eb="4">
      <t>ハンイ</t>
    </rPh>
    <rPh sb="7" eb="9">
      <t>ケンサク</t>
    </rPh>
    <rPh sb="11" eb="13">
      <t>ハンイ</t>
    </rPh>
    <rPh sb="14" eb="16">
      <t>ベッピョウ</t>
    </rPh>
    <rPh sb="17" eb="21">
      <t>コウモクイガイ</t>
    </rPh>
    <rPh sb="22" eb="24">
      <t>ブブン</t>
    </rPh>
    <phoneticPr fontId="1"/>
  </si>
  <si>
    <t>● 栄養補助食品の成分値を抽出する</t>
    <rPh sb="2" eb="8">
      <t>エイヨウホジョショクヒン</t>
    </rPh>
    <rPh sb="9" eb="11">
      <t>セイブン</t>
    </rPh>
    <rPh sb="11" eb="12">
      <t>チ</t>
    </rPh>
    <rPh sb="13" eb="15">
      <t>チュウシュツ</t>
    </rPh>
    <phoneticPr fontId="1"/>
  </si>
  <si>
    <t>商品名</t>
    <rPh sb="0" eb="2">
      <t>ショウヒン</t>
    </rPh>
    <rPh sb="2" eb="3">
      <t>メイ</t>
    </rPh>
    <phoneticPr fontId="1"/>
  </si>
  <si>
    <t>A</t>
    <phoneticPr fontId="1"/>
  </si>
  <si>
    <t>B</t>
    <phoneticPr fontId="1"/>
  </si>
  <si>
    <t>C</t>
    <phoneticPr fontId="1"/>
  </si>
  <si>
    <t>定価</t>
    <rPh sb="0" eb="2">
      <t>テイカ</t>
    </rPh>
    <phoneticPr fontId="1"/>
  </si>
  <si>
    <t>値引き後価格</t>
    <rPh sb="0" eb="2">
      <t>ネビ</t>
    </rPh>
    <rPh sb="3" eb="4">
      <t>ゴ</t>
    </rPh>
    <rPh sb="4" eb="6">
      <t>カカク</t>
    </rPh>
    <phoneticPr fontId="1"/>
  </si>
  <si>
    <t>値引き</t>
    <rPh sb="0" eb="2">
      <t>ネビ</t>
    </rPh>
    <phoneticPr fontId="1"/>
  </si>
  <si>
    <r>
      <t>① 数値を合計</t>
    </r>
    <r>
      <rPr>
        <b/>
        <sz val="11"/>
        <color theme="1"/>
        <rFont val="游ゴシック"/>
        <family val="3"/>
        <charset val="128"/>
        <scheme val="minor"/>
      </rPr>
      <t xml:space="preserve">(足し算) </t>
    </r>
    <r>
      <rPr>
        <b/>
        <sz val="14"/>
        <color theme="1"/>
        <rFont val="游ゴシック"/>
        <family val="3"/>
        <charset val="128"/>
        <scheme val="minor"/>
      </rPr>
      <t>する関数</t>
    </r>
    <rPh sb="2" eb="4">
      <t>スウチ</t>
    </rPh>
    <rPh sb="5" eb="7">
      <t>ゴウケイ</t>
    </rPh>
    <rPh sb="8" eb="9">
      <t>タ</t>
    </rPh>
    <rPh sb="10" eb="11">
      <t>ザン</t>
    </rPh>
    <rPh sb="15" eb="17">
      <t>カンスウ</t>
    </rPh>
    <phoneticPr fontId="1"/>
  </si>
  <si>
    <t>② データを数える関数</t>
    <rPh sb="6" eb="7">
      <t>カゾ</t>
    </rPh>
    <rPh sb="9" eb="11">
      <t>カンスウ</t>
    </rPh>
    <phoneticPr fontId="1"/>
  </si>
  <si>
    <t>③ 複雑な条件を設定する関数</t>
    <rPh sb="2" eb="4">
      <t>フクザツ</t>
    </rPh>
    <rPh sb="5" eb="7">
      <t>ジョウケン</t>
    </rPh>
    <rPh sb="8" eb="10">
      <t>セッテイ</t>
    </rPh>
    <rPh sb="12" eb="14">
      <t>カンスウ</t>
    </rPh>
    <phoneticPr fontId="1"/>
  </si>
  <si>
    <t>④ データの傾向をみる関数</t>
    <rPh sb="6" eb="8">
      <t>ケイコウ</t>
    </rPh>
    <rPh sb="11" eb="13">
      <t>カンスウ</t>
    </rPh>
    <phoneticPr fontId="1"/>
  </si>
  <si>
    <t>⑤ データを抽出する関数</t>
    <rPh sb="6" eb="8">
      <t>チュウシュツ</t>
    </rPh>
    <rPh sb="10" eb="12">
      <t>カンスウ</t>
    </rPh>
    <phoneticPr fontId="1"/>
  </si>
  <si>
    <r>
      <t xml:space="preserve">● 相対参照 </t>
    </r>
    <r>
      <rPr>
        <b/>
        <sz val="11"/>
        <color theme="1"/>
        <rFont val="游ゴシック"/>
        <family val="3"/>
        <charset val="128"/>
        <scheme val="minor"/>
      </rPr>
      <t xml:space="preserve">- </t>
    </r>
    <r>
      <rPr>
        <sz val="11"/>
        <color theme="1"/>
        <rFont val="游ゴシック"/>
        <family val="3"/>
        <charset val="128"/>
        <scheme val="minor"/>
      </rPr>
      <t>セルの位置を相対的に参照する</t>
    </r>
    <rPh sb="2" eb="4">
      <t>ソウタイ</t>
    </rPh>
    <rPh sb="4" eb="6">
      <t>サンショウ</t>
    </rPh>
    <phoneticPr fontId="1"/>
  </si>
  <si>
    <r>
      <t xml:space="preserve">● 絶対参照 </t>
    </r>
    <r>
      <rPr>
        <b/>
        <sz val="11"/>
        <color theme="1"/>
        <rFont val="游ゴシック"/>
        <family val="3"/>
        <charset val="128"/>
        <scheme val="minor"/>
      </rPr>
      <t xml:space="preserve">- </t>
    </r>
    <r>
      <rPr>
        <sz val="11"/>
        <color theme="1"/>
        <rFont val="游ゴシック"/>
        <family val="3"/>
        <charset val="128"/>
        <scheme val="minor"/>
      </rPr>
      <t>特定の位置にあるセルを必ず参照する</t>
    </r>
    <rPh sb="2" eb="4">
      <t>ゼッタイ</t>
    </rPh>
    <rPh sb="4" eb="6">
      <t>サンショウ</t>
    </rPh>
    <phoneticPr fontId="1"/>
  </si>
  <si>
    <r>
      <t xml:space="preserve">● 複合参照 </t>
    </r>
    <r>
      <rPr>
        <b/>
        <sz val="11"/>
        <color theme="1"/>
        <rFont val="游ゴシック"/>
        <family val="3"/>
        <charset val="128"/>
        <scheme val="minor"/>
      </rPr>
      <t xml:space="preserve">- </t>
    </r>
    <r>
      <rPr>
        <sz val="11"/>
        <color theme="1"/>
        <rFont val="游ゴシック"/>
        <family val="3"/>
        <charset val="128"/>
        <scheme val="minor"/>
      </rPr>
      <t>セルの列か行の片方を固定し、もう片方を相対的に参照する</t>
    </r>
    <rPh sb="2" eb="4">
      <t>フクゴウ</t>
    </rPh>
    <rPh sb="4" eb="6">
      <t>サンショウ</t>
    </rPh>
    <rPh sb="12" eb="13">
      <t>レツ</t>
    </rPh>
    <rPh sb="14" eb="15">
      <t>ギョウ</t>
    </rPh>
    <rPh sb="16" eb="18">
      <t>カタホウ</t>
    </rPh>
    <rPh sb="19" eb="21">
      <t>コテイ</t>
    </rPh>
    <rPh sb="25" eb="27">
      <t>カタホウ</t>
    </rPh>
    <rPh sb="28" eb="31">
      <t>ソウタイテキ</t>
    </rPh>
    <rPh sb="32" eb="34">
      <t>サンショウ</t>
    </rPh>
    <phoneticPr fontId="1"/>
  </si>
  <si>
    <t>九九の表</t>
    <rPh sb="0" eb="2">
      <t>クク</t>
    </rPh>
    <rPh sb="3" eb="4">
      <t>ヒョウ</t>
    </rPh>
    <phoneticPr fontId="1"/>
  </si>
  <si>
    <t>相対参照と絶対参照、および複合参照</t>
    <rPh sb="0" eb="2">
      <t>ソウタイ</t>
    </rPh>
    <rPh sb="2" eb="4">
      <t>サンショウ</t>
    </rPh>
    <rPh sb="5" eb="7">
      <t>ゼッタイ</t>
    </rPh>
    <rPh sb="7" eb="9">
      <t>サンショウ</t>
    </rPh>
    <rPh sb="13" eb="17">
      <t>フクゴウサンショウ</t>
    </rPh>
    <phoneticPr fontId="1"/>
  </si>
  <si>
    <t>操作ガイド</t>
    <rPh sb="0" eb="2">
      <t>ソウサ</t>
    </rPh>
    <phoneticPr fontId="1"/>
  </si>
  <si>
    <t>● 操作キャンセル</t>
    <rPh sb="2" eb="4">
      <t>ソウサ</t>
    </rPh>
    <phoneticPr fontId="1"/>
  </si>
  <si>
    <t>① 操作途中のキャンセル 
　</t>
    <phoneticPr fontId="1"/>
  </si>
  <si>
    <t>　（値の入力・コピー中など）　</t>
    <phoneticPr fontId="1"/>
  </si>
  <si>
    <t>② 確定後に元に戻す</t>
    <rPh sb="2" eb="5">
      <t>カクテイゴ</t>
    </rPh>
    <rPh sb="6" eb="7">
      <t>モト</t>
    </rPh>
    <rPh sb="8" eb="9">
      <t>モド</t>
    </rPh>
    <phoneticPr fontId="1"/>
  </si>
  <si>
    <t xml:space="preserve">Esc </t>
    <phoneticPr fontId="1"/>
  </si>
  <si>
    <t>➀ イコール</t>
    <phoneticPr fontId="1"/>
  </si>
  <si>
    <t>＝</t>
    <phoneticPr fontId="1"/>
  </si>
  <si>
    <t>"</t>
    <phoneticPr fontId="1"/>
  </si>
  <si>
    <t>● 関数入力時</t>
    <rPh sb="2" eb="4">
      <t>カンスウ</t>
    </rPh>
    <rPh sb="4" eb="6">
      <t>ニュウリョク</t>
    </rPh>
    <rPh sb="6" eb="7">
      <t>ジ</t>
    </rPh>
    <phoneticPr fontId="1"/>
  </si>
  <si>
    <t>③ ダブルクォーテーション</t>
    <phoneticPr fontId="1"/>
  </si>
  <si>
    <t>② カンマ</t>
    <phoneticPr fontId="1"/>
  </si>
  <si>
    <t>,</t>
    <phoneticPr fontId="1"/>
  </si>
  <si>
    <t xml:space="preserve"> (Shiftを押しながら)</t>
    <rPh sb="8" eb="9">
      <t>オ</t>
    </rPh>
    <phoneticPr fontId="1"/>
  </si>
  <si>
    <t>④ 大なり</t>
    <rPh sb="2" eb="3">
      <t>ダイ</t>
    </rPh>
    <phoneticPr fontId="1"/>
  </si>
  <si>
    <t xml:space="preserve">　＞ </t>
    <phoneticPr fontId="1"/>
  </si>
  <si>
    <t>　＜</t>
    <phoneticPr fontId="1"/>
  </si>
  <si>
    <r>
      <t xml:space="preserve">　Ctrl </t>
    </r>
    <r>
      <rPr>
        <b/>
        <sz val="11"/>
        <color theme="4"/>
        <rFont val="游ゴシック"/>
        <family val="3"/>
        <charset val="128"/>
        <scheme val="minor"/>
      </rPr>
      <t xml:space="preserve">を押しながら </t>
    </r>
    <r>
      <rPr>
        <b/>
        <sz val="15"/>
        <color theme="4"/>
        <rFont val="游ゴシック"/>
        <family val="3"/>
        <charset val="128"/>
        <scheme val="minor"/>
      </rPr>
      <t>Z</t>
    </r>
    <rPh sb="7" eb="8">
      <t>オ</t>
    </rPh>
    <phoneticPr fontId="1"/>
  </si>
  <si>
    <t>⑤ 小なり</t>
    <rPh sb="2" eb="3">
      <t>ショウ</t>
    </rPh>
    <phoneticPr fontId="1"/>
  </si>
  <si>
    <t>体重(kg)</t>
    <rPh sb="0" eb="2">
      <t>タイジュウ</t>
    </rPh>
    <phoneticPr fontId="1"/>
  </si>
  <si>
    <t>主食表</t>
    <rPh sb="0" eb="3">
      <t>シュショクヒョウ</t>
    </rPh>
    <phoneticPr fontId="1"/>
  </si>
  <si>
    <t>　この資料はソフトム株式会社が作成したものです。</t>
    <phoneticPr fontId="1"/>
  </si>
  <si>
    <t>令和5年5月15日の週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</si>
  <si>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令和5年5月22日の週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</si>
  <si>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令和5年5月29日の週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</si>
  <si>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令和5年6月5日の週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シュウ</t>
    </rPh>
    <phoneticPr fontId="2"/>
  </si>
  <si>
    <t>令和5年6月12日の週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</si>
  <si>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令和5年6月19日の週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</si>
  <si>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令和5年6月26日の週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</si>
  <si>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令和5年7月3日の週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シュウ</t>
    </rPh>
    <phoneticPr fontId="2"/>
  </si>
  <si>
    <t>令和5年7月10日の週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0">
      <t>シュウ</t>
    </rPh>
    <phoneticPr fontId="2"/>
  </si>
  <si>
    <t>　無断転用・転載はご遠慮ください。</t>
    <rPh sb="3" eb="5">
      <t>テンヨウ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</si>
</sst>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m/d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4"/>
      <color rgb="FF217346"/>
      <name val="游ゴシック"/>
      <family val="3"/>
      <charset val="128"/>
      <scheme val="minor"/>
    </font>
    <font>
      <sz val="12"/>
      <color rgb="FF217346"/>
      <name val="游ゴシック"/>
      <family val="3"/>
      <charset val="128"/>
      <scheme val="minor"/>
    </font>
    <font>
      <b/>
      <sz val="12"/>
      <color rgb="FF21734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9"/>
      <name val="游ゴシック"/>
      <family val="3"/>
      <charset val="128"/>
      <scheme val="minor"/>
    </font>
    <font>
      <b/>
      <sz val="12"/>
      <color theme="9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5"/>
      <color rgb="FFFF0000"/>
      <name val="游ゴシック"/>
      <family val="3"/>
      <charset val="128"/>
      <scheme val="minor"/>
    </font>
    <font>
      <b/>
      <sz val="15"/>
      <color theme="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F1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38" fontId="0" fillId="0" borderId="0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5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0" borderId="6" xfId="0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5" borderId="1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3" borderId="11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4" borderId="11" xfId="0" applyFill="1" applyBorder="1">
      <alignment vertical="center"/>
    </xf>
    <xf numFmtId="0" fontId="0" fillId="0" borderId="14" xfId="0" applyBorder="1">
      <alignment vertical="center"/>
    </xf>
    <xf numFmtId="0" fontId="3" fillId="0" borderId="14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5" borderId="20" xfId="0" applyNumberForma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0" xfId="0" applyFont="1" applyAlignment="1"/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5" borderId="3" xfId="0" applyFill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56" fontId="15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5B5B0"/>
      <color rgb="FFE7F1F9"/>
      <color rgb="FF217346"/>
      <color rgb="FFFFEBFF"/>
      <color rgb="FF2C985D"/>
      <color rgb="FF008000"/>
      <color rgb="FFFFF8E5"/>
      <color rgb="FFFDECE3"/>
      <color rgb="FFE5F7E7"/>
      <color rgb="FFFEF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3.png"/><Relationship Id="rId1" Type="http://schemas.openxmlformats.org/officeDocument/2006/relationships/image" Target="../media/image17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2" Type="http://schemas.openxmlformats.org/officeDocument/2006/relationships/image" Target="../media/image22.png"/><Relationship Id="rId1" Type="http://schemas.openxmlformats.org/officeDocument/2006/relationships/image" Target="../media/image21.png"/><Relationship Id="rId4" Type="http://schemas.openxmlformats.org/officeDocument/2006/relationships/image" Target="../media/image2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openxmlformats.org/officeDocument/2006/relationships/image" Target="../media/image13.png"/><Relationship Id="rId1" Type="http://schemas.openxmlformats.org/officeDocument/2006/relationships/image" Target="../media/image25.png"/><Relationship Id="rId4" Type="http://schemas.openxmlformats.org/officeDocument/2006/relationships/image" Target="../media/image2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9.png"/><Relationship Id="rId1" Type="http://schemas.openxmlformats.org/officeDocument/2006/relationships/image" Target="../media/image28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7.png"/><Relationship Id="rId13" Type="http://schemas.openxmlformats.org/officeDocument/2006/relationships/image" Target="../media/image42.png"/><Relationship Id="rId3" Type="http://schemas.openxmlformats.org/officeDocument/2006/relationships/image" Target="../media/image32.png"/><Relationship Id="rId7" Type="http://schemas.openxmlformats.org/officeDocument/2006/relationships/image" Target="../media/image36.png"/><Relationship Id="rId12" Type="http://schemas.openxmlformats.org/officeDocument/2006/relationships/image" Target="../media/image41.png"/><Relationship Id="rId2" Type="http://schemas.openxmlformats.org/officeDocument/2006/relationships/image" Target="../media/image31.png"/><Relationship Id="rId1" Type="http://schemas.openxmlformats.org/officeDocument/2006/relationships/image" Target="../media/image30.png"/><Relationship Id="rId6" Type="http://schemas.openxmlformats.org/officeDocument/2006/relationships/image" Target="../media/image35.png"/><Relationship Id="rId11" Type="http://schemas.openxmlformats.org/officeDocument/2006/relationships/image" Target="../media/image40.png"/><Relationship Id="rId5" Type="http://schemas.openxmlformats.org/officeDocument/2006/relationships/image" Target="../media/image34.png"/><Relationship Id="rId10" Type="http://schemas.openxmlformats.org/officeDocument/2006/relationships/image" Target="../media/image39.png"/><Relationship Id="rId4" Type="http://schemas.openxmlformats.org/officeDocument/2006/relationships/image" Target="../media/image33.png"/><Relationship Id="rId9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4217</xdr:colOff>
      <xdr:row>13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974B6D-A845-2B7D-7EF9-BE91D39EE4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18" r="297"/>
        <a:stretch/>
      </xdr:blipFill>
      <xdr:spPr>
        <a:xfrm>
          <a:off x="1" y="0"/>
          <a:ext cx="5368696" cy="2979420"/>
        </a:xfrm>
        <a:prstGeom prst="rect">
          <a:avLst/>
        </a:prstGeom>
      </xdr:spPr>
    </xdr:pic>
    <xdr:clientData/>
  </xdr:twoCellAnchor>
  <xdr:twoCellAnchor>
    <xdr:from>
      <xdr:col>0</xdr:col>
      <xdr:colOff>182880</xdr:colOff>
      <xdr:row>14</xdr:row>
      <xdr:rowOff>91440</xdr:rowOff>
    </xdr:from>
    <xdr:to>
      <xdr:col>7</xdr:col>
      <xdr:colOff>533400</xdr:colOff>
      <xdr:row>18</xdr:row>
      <xdr:rowOff>121920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5A06C67-945D-0345-6CBD-ADB640E09F0C}"/>
            </a:ext>
          </a:extLst>
        </xdr:cNvPr>
        <xdr:cNvSpPr/>
      </xdr:nvSpPr>
      <xdr:spPr>
        <a:xfrm>
          <a:off x="182880" y="3291840"/>
          <a:ext cx="5044440" cy="944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4000" b="1" baseline="0">
              <a:solidFill>
                <a:schemeClr val="accent6"/>
              </a:solidFill>
            </a:rPr>
            <a:t>     　</a:t>
          </a:r>
          <a:r>
            <a:rPr kumimoji="1" lang="ja-JP" altLang="en-US" sz="3200" b="1" baseline="0">
              <a:solidFill>
                <a:srgbClr val="15B5B0"/>
              </a:solidFill>
            </a:rPr>
            <a:t>セミナー</a:t>
          </a:r>
          <a:r>
            <a:rPr kumimoji="1" lang="ja-JP" altLang="en-US" sz="3200" b="1">
              <a:solidFill>
                <a:srgbClr val="15B5B0"/>
              </a:solidFill>
            </a:rPr>
            <a:t>資料</a:t>
          </a:r>
          <a:endParaRPr kumimoji="1" lang="ja-JP" altLang="en-US" sz="4000" b="1">
            <a:solidFill>
              <a:srgbClr val="15B5B0"/>
            </a:solidFill>
          </a:endParaRPr>
        </a:p>
      </xdr:txBody>
    </xdr:sp>
    <xdr:clientData/>
  </xdr:twoCellAnchor>
  <xdr:oneCellAnchor>
    <xdr:from>
      <xdr:col>6</xdr:col>
      <xdr:colOff>411480</xdr:colOff>
      <xdr:row>0</xdr:row>
      <xdr:rowOff>76200</xdr:rowOff>
    </xdr:from>
    <xdr:ext cx="808235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799D40-2709-43F2-B5F5-7C9C7ED83D95}"/>
            </a:ext>
          </a:extLst>
        </xdr:cNvPr>
        <xdr:cNvSpPr txBox="1"/>
      </xdr:nvSpPr>
      <xdr:spPr>
        <a:xfrm>
          <a:off x="4434840" y="7620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4</xdr:row>
      <xdr:rowOff>22861</xdr:rowOff>
    </xdr:from>
    <xdr:to>
      <xdr:col>8</xdr:col>
      <xdr:colOff>137160</xdr:colOff>
      <xdr:row>9</xdr:row>
      <xdr:rowOff>283305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D145363-7368-B0D9-F6CB-0BBE09DFF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1059181"/>
          <a:ext cx="3482340" cy="1487264"/>
        </a:xfrm>
        <a:prstGeom prst="rect">
          <a:avLst/>
        </a:prstGeom>
      </xdr:spPr>
    </xdr:pic>
    <xdr:clientData/>
  </xdr:twoCellAnchor>
  <xdr:twoCellAnchor>
    <xdr:from>
      <xdr:col>3</xdr:col>
      <xdr:colOff>99060</xdr:colOff>
      <xdr:row>4</xdr:row>
      <xdr:rowOff>114300</xdr:rowOff>
    </xdr:from>
    <xdr:to>
      <xdr:col>3</xdr:col>
      <xdr:colOff>281940</xdr:colOff>
      <xdr:row>5</xdr:row>
      <xdr:rowOff>7620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B2EF296-CE1D-389B-C8A7-BE24294848D6}"/>
            </a:ext>
          </a:extLst>
        </xdr:cNvPr>
        <xdr:cNvSpPr/>
      </xdr:nvSpPr>
      <xdr:spPr>
        <a:xfrm>
          <a:off x="2110740" y="1150620"/>
          <a:ext cx="182880" cy="12192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2</xdr:col>
      <xdr:colOff>250613</xdr:colOff>
      <xdr:row>15</xdr:row>
      <xdr:rowOff>198120</xdr:rowOff>
    </xdr:from>
    <xdr:to>
      <xdr:col>7</xdr:col>
      <xdr:colOff>55807</xdr:colOff>
      <xdr:row>21</xdr:row>
      <xdr:rowOff>68580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A3F8072-711D-4016-A26B-671CB5AFE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346" y="3957320"/>
          <a:ext cx="3149528" cy="1352127"/>
        </a:xfrm>
        <a:prstGeom prst="rect">
          <a:avLst/>
        </a:prstGeom>
      </xdr:spPr>
    </xdr:pic>
    <xdr:clientData/>
  </xdr:twoCellAnchor>
  <xdr:twoCellAnchor editAs="oneCell">
    <xdr:from>
      <xdr:col>2</xdr:col>
      <xdr:colOff>250613</xdr:colOff>
      <xdr:row>22</xdr:row>
      <xdr:rowOff>137160</xdr:rowOff>
    </xdr:from>
    <xdr:to>
      <xdr:col>7</xdr:col>
      <xdr:colOff>60112</xdr:colOff>
      <xdr:row>28</xdr:row>
      <xdr:rowOff>32318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552A555-6E65-48CF-9CC8-FF925410C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346" y="5606627"/>
          <a:ext cx="3153833" cy="1351425"/>
        </a:xfrm>
        <a:prstGeom prst="rect">
          <a:avLst/>
        </a:prstGeom>
      </xdr:spPr>
    </xdr:pic>
    <xdr:clientData/>
  </xdr:twoCellAnchor>
  <xdr:oneCellAnchor>
    <xdr:from>
      <xdr:col>2</xdr:col>
      <xdr:colOff>265853</xdr:colOff>
      <xdr:row>29</xdr:row>
      <xdr:rowOff>220980</xdr:rowOff>
    </xdr:from>
    <xdr:ext cx="3162300" cy="1350579"/>
    <xdr:pic>
      <xdr:nvPicPr>
        <xdr:cNvPr id="6" name="図 5">
          <a:extLst>
            <a:ext uri="{FF2B5EF4-FFF2-40B4-BE49-F238E27FC236}">
              <a16:creationId xmlns:a16="http://schemas.microsoft.com/office/drawing/2014/main" id="{21A9DDF2-22E1-4578-B6C1-0CD82CD01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586" y="7375313"/>
          <a:ext cx="3162300" cy="1350579"/>
        </a:xfrm>
        <a:prstGeom prst="rect">
          <a:avLst/>
        </a:prstGeom>
      </xdr:spPr>
    </xdr:pic>
    <xdr:clientData/>
  </xdr:oneCellAnchor>
  <xdr:twoCellAnchor>
    <xdr:from>
      <xdr:col>3</xdr:col>
      <xdr:colOff>312420</xdr:colOff>
      <xdr:row>8</xdr:row>
      <xdr:rowOff>205740</xdr:rowOff>
    </xdr:from>
    <xdr:to>
      <xdr:col>3</xdr:col>
      <xdr:colOff>533400</xdr:colOff>
      <xdr:row>9</xdr:row>
      <xdr:rowOff>205740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77B4740-40DA-4CBB-81CD-A459AE39B847}"/>
            </a:ext>
          </a:extLst>
        </xdr:cNvPr>
        <xdr:cNvSpPr/>
      </xdr:nvSpPr>
      <xdr:spPr>
        <a:xfrm>
          <a:off x="2324100" y="2240280"/>
          <a:ext cx="220980" cy="228600"/>
        </a:xfrm>
        <a:prstGeom prst="roundRect">
          <a:avLst>
            <a:gd name="adj" fmla="val 20009"/>
          </a:avLst>
        </a:prstGeom>
        <a:solidFill>
          <a:schemeClr val="accent5">
            <a:alpha val="62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571500</xdr:colOff>
      <xdr:row>7</xdr:row>
      <xdr:rowOff>198120</xdr:rowOff>
    </xdr:from>
    <xdr:to>
      <xdr:col>4</xdr:col>
      <xdr:colOff>121920</xdr:colOff>
      <xdr:row>8</xdr:row>
      <xdr:rowOff>198120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7E2D2EB-20BE-409F-9D95-63D944EA7194}"/>
            </a:ext>
          </a:extLst>
        </xdr:cNvPr>
        <xdr:cNvSpPr/>
      </xdr:nvSpPr>
      <xdr:spPr>
        <a:xfrm>
          <a:off x="2583180" y="2004060"/>
          <a:ext cx="220980" cy="228600"/>
        </a:xfrm>
        <a:prstGeom prst="roundRect">
          <a:avLst>
            <a:gd name="adj" fmla="val 20009"/>
          </a:avLst>
        </a:prstGeom>
        <a:solidFill>
          <a:schemeClr val="accent5">
            <a:alpha val="62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518885</xdr:colOff>
      <xdr:row>16</xdr:row>
      <xdr:rowOff>187234</xdr:rowOff>
    </xdr:from>
    <xdr:to>
      <xdr:col>6</xdr:col>
      <xdr:colOff>48138</xdr:colOff>
      <xdr:row>17</xdr:row>
      <xdr:rowOff>54428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E1A2A13-EF57-4435-B2B9-5ECA78E5E295}"/>
            </a:ext>
          </a:extLst>
        </xdr:cNvPr>
        <xdr:cNvSpPr/>
      </xdr:nvSpPr>
      <xdr:spPr>
        <a:xfrm>
          <a:off x="3863218" y="4175034"/>
          <a:ext cx="198120" cy="205861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160261</xdr:colOff>
      <xdr:row>26</xdr:row>
      <xdr:rowOff>0</xdr:rowOff>
    </xdr:from>
    <xdr:to>
      <xdr:col>5</xdr:col>
      <xdr:colOff>357776</xdr:colOff>
      <xdr:row>26</xdr:row>
      <xdr:rowOff>204652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8F030FF-D3E9-4D75-AB17-17D16C208FBF}"/>
            </a:ext>
          </a:extLst>
        </xdr:cNvPr>
        <xdr:cNvSpPr/>
      </xdr:nvSpPr>
      <xdr:spPr>
        <a:xfrm>
          <a:off x="3504594" y="6468533"/>
          <a:ext cx="197515" cy="204652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73174</xdr:colOff>
      <xdr:row>30</xdr:row>
      <xdr:rowOff>206828</xdr:rowOff>
    </xdr:from>
    <xdr:to>
      <xdr:col>3</xdr:col>
      <xdr:colOff>271294</xdr:colOff>
      <xdr:row>31</xdr:row>
      <xdr:rowOff>101237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EEBC918-A2B3-4A4F-B90D-EB430A3DF5A6}"/>
            </a:ext>
          </a:extLst>
        </xdr:cNvPr>
        <xdr:cNvSpPr/>
      </xdr:nvSpPr>
      <xdr:spPr>
        <a:xfrm>
          <a:off x="2079774" y="7589761"/>
          <a:ext cx="198120" cy="207676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338663</xdr:colOff>
      <xdr:row>19</xdr:row>
      <xdr:rowOff>33867</xdr:rowOff>
    </xdr:from>
    <xdr:to>
      <xdr:col>3</xdr:col>
      <xdr:colOff>84665</xdr:colOff>
      <xdr:row>20</xdr:row>
      <xdr:rowOff>8467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D92F588-3051-4CFE-A3AA-3B824E1DCB61}"/>
            </a:ext>
          </a:extLst>
        </xdr:cNvPr>
        <xdr:cNvSpPr/>
      </xdr:nvSpPr>
      <xdr:spPr>
        <a:xfrm>
          <a:off x="1676396" y="4817534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347134</xdr:colOff>
      <xdr:row>33</xdr:row>
      <xdr:rowOff>84667</xdr:rowOff>
    </xdr:from>
    <xdr:to>
      <xdr:col>3</xdr:col>
      <xdr:colOff>93136</xdr:colOff>
      <xdr:row>34</xdr:row>
      <xdr:rowOff>59267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604D4487-C542-4224-A58F-D6BA8EE0D49F}"/>
            </a:ext>
          </a:extLst>
        </xdr:cNvPr>
        <xdr:cNvSpPr/>
      </xdr:nvSpPr>
      <xdr:spPr>
        <a:xfrm>
          <a:off x="1684867" y="8238067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2</xdr:col>
      <xdr:colOff>265853</xdr:colOff>
      <xdr:row>37</xdr:row>
      <xdr:rowOff>220980</xdr:rowOff>
    </xdr:from>
    <xdr:ext cx="3162300" cy="1350579"/>
    <xdr:pic>
      <xdr:nvPicPr>
        <xdr:cNvPr id="16" name="図 15">
          <a:extLst>
            <a:ext uri="{FF2B5EF4-FFF2-40B4-BE49-F238E27FC236}">
              <a16:creationId xmlns:a16="http://schemas.microsoft.com/office/drawing/2014/main" id="{736B44BC-3E07-46A4-9AE3-843E07092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586" y="7375313"/>
          <a:ext cx="3162300" cy="1350579"/>
        </a:xfrm>
        <a:prstGeom prst="rect">
          <a:avLst/>
        </a:prstGeom>
      </xdr:spPr>
    </xdr:pic>
    <xdr:clientData/>
  </xdr:oneCellAnchor>
  <xdr:twoCellAnchor>
    <xdr:from>
      <xdr:col>2</xdr:col>
      <xdr:colOff>347134</xdr:colOff>
      <xdr:row>41</xdr:row>
      <xdr:rowOff>84667</xdr:rowOff>
    </xdr:from>
    <xdr:to>
      <xdr:col>3</xdr:col>
      <xdr:colOff>93136</xdr:colOff>
      <xdr:row>42</xdr:row>
      <xdr:rowOff>59267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130073A-3B7D-4DF0-AF28-81A548688162}"/>
            </a:ext>
          </a:extLst>
        </xdr:cNvPr>
        <xdr:cNvSpPr/>
      </xdr:nvSpPr>
      <xdr:spPr>
        <a:xfrm>
          <a:off x="1684867" y="8238067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389468</xdr:colOff>
      <xdr:row>41</xdr:row>
      <xdr:rowOff>67733</xdr:rowOff>
    </xdr:from>
    <xdr:to>
      <xdr:col>5</xdr:col>
      <xdr:colOff>587588</xdr:colOff>
      <xdr:row>42</xdr:row>
      <xdr:rowOff>46809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4C8D441-91D8-48FC-B1FB-EAFFF98909BD}"/>
            </a:ext>
          </a:extLst>
        </xdr:cNvPr>
        <xdr:cNvSpPr/>
      </xdr:nvSpPr>
      <xdr:spPr>
        <a:xfrm>
          <a:off x="3733801" y="10134600"/>
          <a:ext cx="198120" cy="207676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2</xdr:col>
      <xdr:colOff>265853</xdr:colOff>
      <xdr:row>45</xdr:row>
      <xdr:rowOff>220980</xdr:rowOff>
    </xdr:from>
    <xdr:ext cx="3162300" cy="1350579"/>
    <xdr:pic>
      <xdr:nvPicPr>
        <xdr:cNvPr id="20" name="図 19">
          <a:extLst>
            <a:ext uri="{FF2B5EF4-FFF2-40B4-BE49-F238E27FC236}">
              <a16:creationId xmlns:a16="http://schemas.microsoft.com/office/drawing/2014/main" id="{BFC24FC9-D599-4BE0-8D06-20680B435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586" y="9288780"/>
          <a:ext cx="3162300" cy="1350579"/>
        </a:xfrm>
        <a:prstGeom prst="rect">
          <a:avLst/>
        </a:prstGeom>
      </xdr:spPr>
    </xdr:pic>
    <xdr:clientData/>
  </xdr:oneCellAnchor>
  <xdr:twoCellAnchor>
    <xdr:from>
      <xdr:col>2</xdr:col>
      <xdr:colOff>347134</xdr:colOff>
      <xdr:row>49</xdr:row>
      <xdr:rowOff>84667</xdr:rowOff>
    </xdr:from>
    <xdr:to>
      <xdr:col>3</xdr:col>
      <xdr:colOff>93136</xdr:colOff>
      <xdr:row>50</xdr:row>
      <xdr:rowOff>59267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E4967C20-9C19-4945-B135-1B48A8D19C59}"/>
            </a:ext>
          </a:extLst>
        </xdr:cNvPr>
        <xdr:cNvSpPr/>
      </xdr:nvSpPr>
      <xdr:spPr>
        <a:xfrm>
          <a:off x="1684867" y="10151534"/>
          <a:ext cx="414869" cy="203200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177799</xdr:colOff>
      <xdr:row>49</xdr:row>
      <xdr:rowOff>67733</xdr:rowOff>
    </xdr:from>
    <xdr:to>
      <xdr:col>5</xdr:col>
      <xdr:colOff>375919</xdr:colOff>
      <xdr:row>50</xdr:row>
      <xdr:rowOff>46809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D9EB740-1F86-4838-9D40-AEFC2B4546D9}"/>
            </a:ext>
          </a:extLst>
        </xdr:cNvPr>
        <xdr:cNvSpPr/>
      </xdr:nvSpPr>
      <xdr:spPr>
        <a:xfrm>
          <a:off x="3522132" y="12048066"/>
          <a:ext cx="198120" cy="207676"/>
        </a:xfrm>
        <a:prstGeom prst="roundRect">
          <a:avLst>
            <a:gd name="adj" fmla="val 20009"/>
          </a:avLst>
        </a:prstGeom>
        <a:solidFill>
          <a:srgbClr val="FF5050">
            <a:alpha val="62000"/>
          </a:srgb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oneCellAnchor>
    <xdr:from>
      <xdr:col>7</xdr:col>
      <xdr:colOff>76200</xdr:colOff>
      <xdr:row>0</xdr:row>
      <xdr:rowOff>22860</xdr:rowOff>
    </xdr:from>
    <xdr:ext cx="808235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28CB2E-F728-4A3E-A242-E379E96D8A3C}"/>
            </a:ext>
          </a:extLst>
        </xdr:cNvPr>
        <xdr:cNvSpPr txBox="1"/>
      </xdr:nvSpPr>
      <xdr:spPr>
        <a:xfrm>
          <a:off x="477012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295024</xdr:colOff>
      <xdr:row>8</xdr:row>
      <xdr:rowOff>143702</xdr:rowOff>
    </xdr:from>
    <xdr:to>
      <xdr:col>8</xdr:col>
      <xdr:colOff>53340</xdr:colOff>
      <xdr:row>17</xdr:row>
      <xdr:rowOff>114300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6859272-3A6C-4C01-8EB9-9A9BA0E44760}"/>
            </a:ext>
          </a:extLst>
        </xdr:cNvPr>
        <xdr:cNvSpPr/>
      </xdr:nvSpPr>
      <xdr:spPr>
        <a:xfrm>
          <a:off x="2200024" y="1835342"/>
          <a:ext cx="3545456" cy="2043238"/>
        </a:xfrm>
        <a:prstGeom prst="wedgeRoundRectCallout">
          <a:avLst>
            <a:gd name="adj1" fmla="val -57091"/>
            <a:gd name="adj2" fmla="val -2852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セルに直接、関数を入力</a:t>
          </a:r>
          <a:endParaRPr kumimoji="1" lang="en-US" altLang="ja-JP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aseline="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『=sum』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３．合計したい数値を入力し、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数値が複数の場合、カンマで区切る</a:t>
          </a:r>
          <a:endParaRPr lang="ja-JP" altLang="ja-JP">
            <a:solidFill>
              <a:srgbClr val="217346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421176</xdr:colOff>
      <xdr:row>19</xdr:row>
      <xdr:rowOff>182880</xdr:rowOff>
    </xdr:from>
    <xdr:to>
      <xdr:col>9</xdr:col>
      <xdr:colOff>578427</xdr:colOff>
      <xdr:row>29</xdr:row>
      <xdr:rowOff>167640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A7CCA78-42BC-451D-B635-C0F1FB3F3C11}"/>
            </a:ext>
          </a:extLst>
        </xdr:cNvPr>
        <xdr:cNvSpPr/>
      </xdr:nvSpPr>
      <xdr:spPr>
        <a:xfrm>
          <a:off x="3431076" y="4632960"/>
          <a:ext cx="3510051" cy="2286000"/>
        </a:xfrm>
        <a:prstGeom prst="wedgeRoundRectCallout">
          <a:avLst>
            <a:gd name="adj1" fmla="val -60036"/>
            <a:gd name="adj2" fmla="val 1696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セルに直接、関数を入力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『=sum』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セルの範囲を選択し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rgbClr val="217346"/>
              </a:solidFill>
            </a:rPr>
            <a:t>㌽</a:t>
          </a:r>
          <a:r>
            <a:rPr kumimoji="1" lang="ja-JP" altLang="en-US" sz="1100">
              <a:solidFill>
                <a:srgbClr val="217346"/>
              </a:solidFill>
            </a:rPr>
            <a:t> 範囲は、マウスまたはカーソルキーで選択</a:t>
          </a:r>
          <a:endParaRPr kumimoji="1" lang="en-US" altLang="ja-JP" sz="1100">
            <a:solidFill>
              <a:srgbClr val="217346"/>
            </a:solidFill>
          </a:endParaRPr>
        </a:p>
        <a:p>
          <a:pPr algn="l"/>
          <a:r>
            <a:rPr kumimoji="1" lang="ja-JP" altLang="en-US" sz="1100">
              <a:solidFill>
                <a:srgbClr val="217346"/>
              </a:solidFill>
            </a:rPr>
            <a:t>　</a:t>
          </a:r>
          <a:r>
            <a:rPr kumimoji="1" lang="ja-JP" altLang="en-US" sz="1100" baseline="0">
              <a:solidFill>
                <a:srgbClr val="217346"/>
              </a:solidFill>
            </a:rPr>
            <a:t> </a:t>
          </a:r>
          <a:r>
            <a:rPr kumimoji="1" lang="ja-JP" altLang="en-US" sz="1100">
              <a:solidFill>
                <a:srgbClr val="217346"/>
              </a:solidFill>
            </a:rPr>
            <a:t>セルの範囲が、一つの引数になる</a:t>
          </a:r>
          <a:endParaRPr kumimoji="1" lang="en-US" altLang="ja-JP" sz="1100">
            <a:solidFill>
              <a:srgbClr val="217346"/>
            </a:solidFill>
          </a:endParaRPr>
        </a:p>
      </xdr:txBody>
    </xdr:sp>
    <xdr:clientData/>
  </xdr:twoCellAnchor>
  <xdr:twoCellAnchor>
    <xdr:from>
      <xdr:col>4</xdr:col>
      <xdr:colOff>533400</xdr:colOff>
      <xdr:row>31</xdr:row>
      <xdr:rowOff>53340</xdr:rowOff>
    </xdr:from>
    <xdr:to>
      <xdr:col>9</xdr:col>
      <xdr:colOff>512618</xdr:colOff>
      <xdr:row>39</xdr:row>
      <xdr:rowOff>16933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A1DB849-DBB8-497E-BC1C-1BDF3C764B71}"/>
            </a:ext>
          </a:extLst>
        </xdr:cNvPr>
        <xdr:cNvSpPr/>
      </xdr:nvSpPr>
      <xdr:spPr>
        <a:xfrm>
          <a:off x="3547533" y="7537873"/>
          <a:ext cx="3323552" cy="1809327"/>
        </a:xfrm>
        <a:prstGeom prst="wedgeRoundRectCallout">
          <a:avLst>
            <a:gd name="adj1" fmla="val -62418"/>
            <a:gd name="adj2" fmla="val 3410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オート</a:t>
          </a:r>
          <a:r>
            <a:rPr kumimoji="1" lang="en-US" altLang="ja-JP" sz="1100" b="1">
              <a:solidFill>
                <a:sysClr val="windowText" lastClr="000000"/>
              </a:solidFill>
            </a:rPr>
            <a:t>SUM</a:t>
          </a:r>
          <a:r>
            <a:rPr kumimoji="1" lang="ja-JP" altLang="en-US" sz="1100" b="1">
              <a:solidFill>
                <a:sysClr val="windowText" lastClr="000000"/>
              </a:solidFill>
            </a:rPr>
            <a:t>で合計する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１．関数を入力するセルをクリックする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ホームタブ、もしくは数式タブの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 　　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ボタンを押す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セルの範囲を確認し、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キーを押す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隣接するセルが自動選択される</a:t>
          </a:r>
          <a:r>
            <a:rPr kumimoji="1" lang="ja-JP" altLang="en-US" sz="1100">
              <a:solidFill>
                <a:srgbClr val="217346"/>
              </a:solidFill>
            </a:rPr>
            <a:t>　</a:t>
          </a:r>
          <a:endParaRPr kumimoji="1" lang="en-US" altLang="ja-JP" sz="1100">
            <a:solidFill>
              <a:srgbClr val="217346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597594</xdr:colOff>
      <xdr:row>10</xdr:row>
      <xdr:rowOff>68503</xdr:rowOff>
    </xdr:from>
    <xdr:to>
      <xdr:col>7</xdr:col>
      <xdr:colOff>187383</xdr:colOff>
      <xdr:row>12</xdr:row>
      <xdr:rowOff>81729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B6D6EFFF-CB60-4978-DA17-E0200F7AA447}"/>
            </a:ext>
          </a:extLst>
        </xdr:cNvPr>
        <xdr:cNvGrpSpPr/>
      </xdr:nvGrpSpPr>
      <xdr:grpSpPr>
        <a:xfrm>
          <a:off x="2502594" y="2682163"/>
          <a:ext cx="2706369" cy="478046"/>
          <a:chOff x="2677161" y="693420"/>
          <a:chExt cx="2706369" cy="474659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5B3F9DC0-A69D-EF2A-7CDD-B4743A2F3F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61" t="1730"/>
          <a:stretch/>
        </xdr:blipFill>
        <xdr:spPr>
          <a:xfrm>
            <a:off x="2682240" y="693420"/>
            <a:ext cx="2701290" cy="363260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51D4D23E-8E90-51EB-CA12-D4C8EAC4C9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677161" y="986790"/>
            <a:ext cx="2706369" cy="181289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312422</xdr:colOff>
      <xdr:row>2</xdr:row>
      <xdr:rowOff>51261</xdr:rowOff>
    </xdr:from>
    <xdr:to>
      <xdr:col>11</xdr:col>
      <xdr:colOff>624151</xdr:colOff>
      <xdr:row>8</xdr:row>
      <xdr:rowOff>68580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41DBEDF7-0D06-4840-825C-F3DD4CD24E13}"/>
            </a:ext>
          </a:extLst>
        </xdr:cNvPr>
        <xdr:cNvSpPr/>
      </xdr:nvSpPr>
      <xdr:spPr>
        <a:xfrm>
          <a:off x="2217422" y="333201"/>
          <a:ext cx="6110549" cy="1427019"/>
        </a:xfrm>
        <a:prstGeom prst="wedgeRoundRectCallout">
          <a:avLst>
            <a:gd name="adj1" fmla="val -54871"/>
            <a:gd name="adj2" fmla="val 18326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「関数の挿入ボタン」から関数を入力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　　ボタンを押す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２．関数の検索ボックスで「合計」と検索　　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結果から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を選択する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３．合計したい数値を入力し、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707276</xdr:colOff>
      <xdr:row>3</xdr:row>
      <xdr:rowOff>133465</xdr:rowOff>
    </xdr:from>
    <xdr:to>
      <xdr:col>3</xdr:col>
      <xdr:colOff>1005148</xdr:colOff>
      <xdr:row>4</xdr:row>
      <xdr:rowOff>104831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236F8D-31A0-FB0C-0619-8A4FF7802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2276" y="644005"/>
          <a:ext cx="297872" cy="284633"/>
        </a:xfrm>
        <a:prstGeom prst="rect">
          <a:avLst/>
        </a:prstGeom>
      </xdr:spPr>
    </xdr:pic>
    <xdr:clientData/>
  </xdr:twoCellAnchor>
  <xdr:twoCellAnchor editAs="oneCell">
    <xdr:from>
      <xdr:col>7</xdr:col>
      <xdr:colOff>202079</xdr:colOff>
      <xdr:row>4</xdr:row>
      <xdr:rowOff>113610</xdr:rowOff>
    </xdr:from>
    <xdr:to>
      <xdr:col>11</xdr:col>
      <xdr:colOff>510444</xdr:colOff>
      <xdr:row>7</xdr:row>
      <xdr:rowOff>186828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1313007-361D-CE71-2F03-80B8F8906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23659" y="852750"/>
          <a:ext cx="2990605" cy="797118"/>
        </a:xfrm>
        <a:prstGeom prst="rect">
          <a:avLst/>
        </a:prstGeom>
      </xdr:spPr>
    </xdr:pic>
    <xdr:clientData/>
  </xdr:twoCellAnchor>
  <xdr:twoCellAnchor editAs="oneCell">
    <xdr:from>
      <xdr:col>5</xdr:col>
      <xdr:colOff>415561</xdr:colOff>
      <xdr:row>33</xdr:row>
      <xdr:rowOff>186269</xdr:rowOff>
    </xdr:from>
    <xdr:to>
      <xdr:col>6</xdr:col>
      <xdr:colOff>618070</xdr:colOff>
      <xdr:row>34</xdr:row>
      <xdr:rowOff>222319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2520363-FEEF-44E8-72A1-2F43AF86F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9236" r="3726"/>
        <a:stretch/>
      </xdr:blipFill>
      <xdr:spPr>
        <a:xfrm>
          <a:off x="4098561" y="8128002"/>
          <a:ext cx="871376" cy="264650"/>
        </a:xfrm>
        <a:prstGeom prst="rect">
          <a:avLst/>
        </a:prstGeom>
      </xdr:spPr>
    </xdr:pic>
    <xdr:clientData/>
  </xdr:twoCellAnchor>
  <xdr:twoCellAnchor>
    <xdr:from>
      <xdr:col>5</xdr:col>
      <xdr:colOff>43788</xdr:colOff>
      <xdr:row>21</xdr:row>
      <xdr:rowOff>79585</xdr:rowOff>
    </xdr:from>
    <xdr:to>
      <xdr:col>9</xdr:col>
      <xdr:colOff>106680</xdr:colOff>
      <xdr:row>23</xdr:row>
      <xdr:rowOff>148165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E7E38E8D-8B70-6DA9-59DE-4173B9703BD0}"/>
            </a:ext>
          </a:extLst>
        </xdr:cNvPr>
        <xdr:cNvGrpSpPr/>
      </xdr:nvGrpSpPr>
      <xdr:grpSpPr>
        <a:xfrm>
          <a:off x="3724248" y="5261185"/>
          <a:ext cx="2745132" cy="525780"/>
          <a:chOff x="3731868" y="5039360"/>
          <a:chExt cx="2745132" cy="525780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329452B-AA45-4574-25AA-D76E4ADF32F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466" t="-444" r="1"/>
          <a:stretch/>
        </xdr:blipFill>
        <xdr:spPr>
          <a:xfrm>
            <a:off x="3731868" y="5268156"/>
            <a:ext cx="2742506" cy="296984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8F37CD6B-551A-33E3-A865-115ACE9B1B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3749040" y="5039360"/>
            <a:ext cx="2727960" cy="284787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609601</xdr:colOff>
      <xdr:row>0</xdr:row>
      <xdr:rowOff>69428</xdr:rowOff>
    </xdr:from>
    <xdr:to>
      <xdr:col>3</xdr:col>
      <xdr:colOff>1075267</xdr:colOff>
      <xdr:row>0</xdr:row>
      <xdr:rowOff>381000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A819B15-535E-4E94-8891-5AD4497D922C}"/>
            </a:ext>
          </a:extLst>
        </xdr:cNvPr>
        <xdr:cNvSpPr/>
      </xdr:nvSpPr>
      <xdr:spPr>
        <a:xfrm>
          <a:off x="1456268" y="69428"/>
          <a:ext cx="1523999" cy="311572"/>
        </a:xfrm>
        <a:prstGeom prst="wedgeRoundRectCallout">
          <a:avLst>
            <a:gd name="adj1" fmla="val -63640"/>
            <a:gd name="adj2" fmla="val -15913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数値を合計する関数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oneCellAnchor>
    <xdr:from>
      <xdr:col>10</xdr:col>
      <xdr:colOff>487680</xdr:colOff>
      <xdr:row>0</xdr:row>
      <xdr:rowOff>83820</xdr:rowOff>
    </xdr:from>
    <xdr:ext cx="808235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0B5BF52-2942-1B34-753A-0C1D313533A0}"/>
            </a:ext>
          </a:extLst>
        </xdr:cNvPr>
        <xdr:cNvSpPr txBox="1"/>
      </xdr:nvSpPr>
      <xdr:spPr>
        <a:xfrm>
          <a:off x="7520940" y="8382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363220</xdr:colOff>
      <xdr:row>8</xdr:row>
      <xdr:rowOff>101600</xdr:rowOff>
    </xdr:from>
    <xdr:to>
      <xdr:col>7</xdr:col>
      <xdr:colOff>510540</xdr:colOff>
      <xdr:row>22</xdr:row>
      <xdr:rowOff>15240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F10A2A0-31A2-49EB-9767-7B1CEF387D63}"/>
            </a:ext>
          </a:extLst>
        </xdr:cNvPr>
        <xdr:cNvSpPr/>
      </xdr:nvSpPr>
      <xdr:spPr>
        <a:xfrm>
          <a:off x="2336800" y="2174240"/>
          <a:ext cx="3500120" cy="3129280"/>
        </a:xfrm>
        <a:prstGeom prst="wedgeRoundRectCallout">
          <a:avLst>
            <a:gd name="adj1" fmla="val -59592"/>
            <a:gd name="adj2" fmla="val -13245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セルに直接、関数を入力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『=if』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A14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セルを選択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『&gt;=65,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高齢者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６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『""』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漢字・ひらがなは、ひらがな入力モード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69850</xdr:colOff>
      <xdr:row>10</xdr:row>
      <xdr:rowOff>53340</xdr:rowOff>
    </xdr:from>
    <xdr:to>
      <xdr:col>7</xdr:col>
      <xdr:colOff>342900</xdr:colOff>
      <xdr:row>12</xdr:row>
      <xdr:rowOff>144780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CC1AB3F-6EE5-8BE5-3B8C-865B08E28905}"/>
            </a:ext>
          </a:extLst>
        </xdr:cNvPr>
        <xdr:cNvGrpSpPr/>
      </xdr:nvGrpSpPr>
      <xdr:grpSpPr>
        <a:xfrm>
          <a:off x="2713990" y="2583180"/>
          <a:ext cx="2955290" cy="548640"/>
          <a:chOff x="2686050" y="2705100"/>
          <a:chExt cx="2735820" cy="497884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412A0BEC-AB98-1389-F6B3-B4C61BB33E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102" t="2487"/>
          <a:stretch/>
        </xdr:blipFill>
        <xdr:spPr>
          <a:xfrm>
            <a:off x="2686050" y="2705100"/>
            <a:ext cx="2735820" cy="497884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6D6FB945-245F-8467-1146-7121F54AEA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298951" y="2784263"/>
            <a:ext cx="107949" cy="176126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234950</xdr:colOff>
      <xdr:row>0</xdr:row>
      <xdr:rowOff>76200</xdr:rowOff>
    </xdr:from>
    <xdr:to>
      <xdr:col>4</xdr:col>
      <xdr:colOff>68580</xdr:colOff>
      <xdr:row>0</xdr:row>
      <xdr:rowOff>403860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7C25B48-9061-4289-AB02-C3F1DFFD0CB3}"/>
            </a:ext>
          </a:extLst>
        </xdr:cNvPr>
        <xdr:cNvSpPr/>
      </xdr:nvSpPr>
      <xdr:spPr>
        <a:xfrm>
          <a:off x="1179830" y="76200"/>
          <a:ext cx="2203450" cy="327660"/>
        </a:xfrm>
        <a:prstGeom prst="wedgeRoundRectCallout">
          <a:avLst>
            <a:gd name="adj1" fmla="val -60057"/>
            <a:gd name="adj2" fmla="val -1795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条件によって処理を分ける関数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74733</xdr:colOff>
      <xdr:row>3</xdr:row>
      <xdr:rowOff>12211</xdr:rowOff>
    </xdr:from>
    <xdr:to>
      <xdr:col>2</xdr:col>
      <xdr:colOff>313155</xdr:colOff>
      <xdr:row>10</xdr:row>
      <xdr:rowOff>82550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161A2D27-3DB6-A25A-8A9A-7904DDA44120}"/>
            </a:ext>
          </a:extLst>
        </xdr:cNvPr>
        <xdr:cNvGrpSpPr/>
      </xdr:nvGrpSpPr>
      <xdr:grpSpPr>
        <a:xfrm>
          <a:off x="74733" y="941851"/>
          <a:ext cx="2212002" cy="1670539"/>
          <a:chOff x="74733" y="941851"/>
          <a:chExt cx="2212002" cy="167053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9357C566-EE2D-1E29-4BD5-E282EEC83C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4733" y="941851"/>
            <a:ext cx="2212002" cy="1670539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3DA878F5-5996-71D5-97F7-9E32E81C8541}"/>
              </a:ext>
            </a:extLst>
          </xdr:cNvPr>
          <xdr:cNvSpPr txBox="1"/>
        </xdr:nvSpPr>
        <xdr:spPr>
          <a:xfrm>
            <a:off x="1600200" y="1821180"/>
            <a:ext cx="551177" cy="2855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( </a:t>
            </a:r>
            <a:r>
              <a:rPr kumimoji="1" lang="ja-JP" altLang="en-US" sz="900"/>
              <a:t>空欄</a:t>
            </a:r>
            <a:r>
              <a:rPr kumimoji="1" lang="ja-JP" altLang="en-US" sz="1000"/>
              <a:t> </a:t>
            </a:r>
            <a:r>
              <a:rPr kumimoji="1" lang="en-US" altLang="ja-JP" sz="1000"/>
              <a:t>)</a:t>
            </a:r>
            <a:endParaRPr kumimoji="1" lang="ja-JP" altLang="en-US" sz="1000"/>
          </a:p>
        </xdr:txBody>
      </xdr:sp>
    </xdr:grpSp>
    <xdr:clientData/>
  </xdr:twoCellAnchor>
  <xdr:oneCellAnchor>
    <xdr:from>
      <xdr:col>6</xdr:col>
      <xdr:colOff>472440</xdr:colOff>
      <xdr:row>0</xdr:row>
      <xdr:rowOff>22860</xdr:rowOff>
    </xdr:from>
    <xdr:ext cx="808235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0087E0-D4EC-4189-A644-2F0302844310}"/>
            </a:ext>
          </a:extLst>
        </xdr:cNvPr>
        <xdr:cNvSpPr txBox="1"/>
      </xdr:nvSpPr>
      <xdr:spPr>
        <a:xfrm>
          <a:off x="512826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182880</xdr:rowOff>
    </xdr:from>
    <xdr:to>
      <xdr:col>9</xdr:col>
      <xdr:colOff>106680</xdr:colOff>
      <xdr:row>18</xdr:row>
      <xdr:rowOff>144780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93FF102-874E-4B45-90BC-698992E8969E}"/>
            </a:ext>
          </a:extLst>
        </xdr:cNvPr>
        <xdr:cNvSpPr/>
      </xdr:nvSpPr>
      <xdr:spPr>
        <a:xfrm>
          <a:off x="2566555" y="2115589"/>
          <a:ext cx="3643052" cy="2718955"/>
        </a:xfrm>
        <a:prstGeom prst="wedgeRoundRectCallout">
          <a:avLst>
            <a:gd name="adj1" fmla="val -63302"/>
            <a:gd name="adj2" fmla="val 13883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</a:rPr>
            <a:t>小計：</a:t>
          </a:r>
          <a:r>
            <a:rPr kumimoji="1" lang="en-US" altLang="ja-JP" sz="1200" b="1">
              <a:solidFill>
                <a:sysClr val="windowText" lastClr="000000"/>
              </a:solidFill>
            </a:rPr>
            <a:t>SUBTOTAL</a:t>
          </a:r>
          <a:r>
            <a:rPr kumimoji="1" lang="ja-JP" altLang="en-US" sz="1200" b="1">
              <a:solidFill>
                <a:sysClr val="windowText" lastClr="000000"/>
              </a:solidFill>
            </a:rPr>
            <a:t>関数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SUBTOTAL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9, 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C12:C14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ja-JP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合計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足し算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の集計方法は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en-US" altLang="ja-JP" sz="110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』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541020</xdr:colOff>
      <xdr:row>18</xdr:row>
      <xdr:rowOff>190500</xdr:rowOff>
    </xdr:from>
    <xdr:to>
      <xdr:col>8</xdr:col>
      <xdr:colOff>274320</xdr:colOff>
      <xdr:row>28</xdr:row>
      <xdr:rowOff>83820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8D712BC-16AD-4902-811B-414B7143E4E7}"/>
            </a:ext>
          </a:extLst>
        </xdr:cNvPr>
        <xdr:cNvSpPr/>
      </xdr:nvSpPr>
      <xdr:spPr>
        <a:xfrm>
          <a:off x="2552700" y="4655820"/>
          <a:ext cx="3086100" cy="2217420"/>
        </a:xfrm>
        <a:prstGeom prst="wedgeRoundRectCallout">
          <a:avLst>
            <a:gd name="adj1" fmla="val -66297"/>
            <a:gd name="adj2" fmla="val 380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総計：</a:t>
          </a:r>
          <a:r>
            <a:rPr kumimoji="1" lang="en-US" altLang="ja-JP" sz="1200" b="1">
              <a:solidFill>
                <a:sysClr val="windowText" lastClr="000000"/>
              </a:solidFill>
            </a:rPr>
            <a:t>SUBTOTAL</a:t>
          </a:r>
          <a:r>
            <a:rPr kumimoji="1" lang="ja-JP" altLang="en-US" sz="1200" b="1">
              <a:solidFill>
                <a:sysClr val="windowText" lastClr="000000"/>
              </a:solidFill>
            </a:rPr>
            <a:t>関数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１．２．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３．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上記と同じ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C23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C12:C23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kumimoji="1" lang="ja-JP" altLang="en-US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SUBTOTAL</a:t>
          </a:r>
          <a:r>
            <a:rPr kumimoji="1" lang="ja-JP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関数のセルは除外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される</a:t>
          </a:r>
          <a:endParaRPr lang="ja-JP" altLang="ja-JP" b="0">
            <a:solidFill>
              <a:srgbClr val="217346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559724</xdr:colOff>
      <xdr:row>48</xdr:row>
      <xdr:rowOff>21476</xdr:rowOff>
    </xdr:from>
    <xdr:to>
      <xdr:col>9</xdr:col>
      <xdr:colOff>387928</xdr:colOff>
      <xdr:row>66</xdr:row>
      <xdr:rowOff>152400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9046FFA-AFA0-451F-9CDB-7183BDC1240C}"/>
            </a:ext>
          </a:extLst>
        </xdr:cNvPr>
        <xdr:cNvSpPr/>
      </xdr:nvSpPr>
      <xdr:spPr>
        <a:xfrm>
          <a:off x="2624744" y="11733416"/>
          <a:ext cx="3851564" cy="4283824"/>
        </a:xfrm>
        <a:prstGeom prst="wedgeRoundRectCallout">
          <a:avLst>
            <a:gd name="adj1" fmla="val -62820"/>
            <a:gd name="adj2" fmla="val 28915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表示された値のみ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合計する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SUBTOTAL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SUBTOTAL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9,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C53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C61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C53:C61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オートフィルターや非表示設定により</a:t>
          </a:r>
          <a:endParaRPr kumimoji="1" lang="en-US" altLang="ja-JP" sz="1100" b="0">
            <a:solidFill>
              <a:srgbClr val="217346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見えない</a:t>
          </a:r>
          <a:r>
            <a:rPr kumimoji="1" lang="ja-JP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セルは除外される</a:t>
          </a:r>
          <a:endParaRPr lang="ja-JP" altLang="ja-JP">
            <a:solidFill>
              <a:srgbClr val="217346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480868</xdr:colOff>
      <xdr:row>30</xdr:row>
      <xdr:rowOff>115916</xdr:rowOff>
    </xdr:from>
    <xdr:to>
      <xdr:col>9</xdr:col>
      <xdr:colOff>188768</xdr:colOff>
      <xdr:row>44</xdr:row>
      <xdr:rowOff>187036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63C210F-8794-4238-96B3-4762B82DB7AF}"/>
            </a:ext>
          </a:extLst>
        </xdr:cNvPr>
        <xdr:cNvSpPr/>
      </xdr:nvSpPr>
      <xdr:spPr>
        <a:xfrm>
          <a:off x="2552123" y="7583516"/>
          <a:ext cx="3739572" cy="3306156"/>
        </a:xfrm>
        <a:prstGeom prst="wedgeRoundRectCallout">
          <a:avLst>
            <a:gd name="adj1" fmla="val -61606"/>
            <a:gd name="adj2" fmla="val 3745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条件を満たす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数値を合計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SUMIF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B35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B35:B43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0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B35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朝食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"』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と入力しても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OK</a:t>
          </a:r>
          <a:endParaRPr kumimoji="1" lang="en-US" altLang="ja-JP" sz="1100">
            <a:solidFill>
              <a:srgbClr val="217346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６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C35:C43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402590</xdr:colOff>
      <xdr:row>1</xdr:row>
      <xdr:rowOff>45720</xdr:rowOff>
    </xdr:from>
    <xdr:to>
      <xdr:col>7</xdr:col>
      <xdr:colOff>7620</xdr:colOff>
      <xdr:row>1</xdr:row>
      <xdr:rowOff>502920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0E70451-2A12-464A-85BB-39279048BCA6}"/>
            </a:ext>
          </a:extLst>
        </xdr:cNvPr>
        <xdr:cNvSpPr/>
      </xdr:nvSpPr>
      <xdr:spPr>
        <a:xfrm>
          <a:off x="1743710" y="350520"/>
          <a:ext cx="2957830" cy="457200"/>
        </a:xfrm>
        <a:prstGeom prst="wedgeRoundRectCallout">
          <a:avLst>
            <a:gd name="adj1" fmla="val -56989"/>
            <a:gd name="adj2" fmla="val -3026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様々な集計（合計、平均など）をする関数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 b="1">
              <a:solidFill>
                <a:schemeClr val="bg1"/>
              </a:solidFill>
            </a:rPr>
            <a:t>◆</a:t>
          </a:r>
          <a:r>
            <a:rPr kumimoji="1" lang="ja-JP" altLang="en-US" sz="1100" b="1">
              <a:solidFill>
                <a:schemeClr val="bg1"/>
              </a:solidFill>
            </a:rPr>
            <a:t> 合計の集計方法は「９」</a:t>
          </a:r>
        </a:p>
      </xdr:txBody>
    </xdr:sp>
    <xdr:clientData/>
  </xdr:twoCellAnchor>
  <xdr:twoCellAnchor>
    <xdr:from>
      <xdr:col>2</xdr:col>
      <xdr:colOff>411480</xdr:colOff>
      <xdr:row>2</xdr:row>
      <xdr:rowOff>38100</xdr:rowOff>
    </xdr:from>
    <xdr:to>
      <xdr:col>6</xdr:col>
      <xdr:colOff>83820</xdr:colOff>
      <xdr:row>2</xdr:row>
      <xdr:rowOff>288712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0DF5D99-019F-4FA9-A642-75E0EF122F0A}"/>
            </a:ext>
          </a:extLst>
        </xdr:cNvPr>
        <xdr:cNvSpPr/>
      </xdr:nvSpPr>
      <xdr:spPr>
        <a:xfrm>
          <a:off x="1752600" y="899160"/>
          <a:ext cx="2354580" cy="250612"/>
        </a:xfrm>
        <a:prstGeom prst="wedgeRoundRectCallout">
          <a:avLst>
            <a:gd name="adj1" fmla="val -58115"/>
            <a:gd name="adj2" fmla="val -1795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条件を満たす数値を合計する関数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247650</xdr:colOff>
      <xdr:row>33</xdr:row>
      <xdr:rowOff>6352</xdr:rowOff>
    </xdr:from>
    <xdr:to>
      <xdr:col>8</xdr:col>
      <xdr:colOff>153895</xdr:colOff>
      <xdr:row>35</xdr:row>
      <xdr:rowOff>90219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77EFD46A-A1F5-4CD1-44E9-17EEBA3045DE}"/>
            </a:ext>
          </a:extLst>
        </xdr:cNvPr>
        <xdr:cNvGrpSpPr/>
      </xdr:nvGrpSpPr>
      <xdr:grpSpPr>
        <a:xfrm>
          <a:off x="2983230" y="8205472"/>
          <a:ext cx="2588485" cy="541067"/>
          <a:chOff x="2990850" y="8470900"/>
          <a:chExt cx="2598645" cy="541067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E25853BC-4809-DCD3-2406-CC72DB6AF1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990850" y="8470900"/>
            <a:ext cx="2598645" cy="541067"/>
          </a:xfrm>
          <a:prstGeom prst="rect">
            <a:avLst/>
          </a:prstGeom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C955B39C-5AA4-4819-BC18-688E1846868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475136" y="8505372"/>
            <a:ext cx="60186" cy="272142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203200</xdr:colOff>
      <xdr:row>8</xdr:row>
      <xdr:rowOff>203200</xdr:rowOff>
    </xdr:from>
    <xdr:to>
      <xdr:col>8</xdr:col>
      <xdr:colOff>124687</xdr:colOff>
      <xdr:row>11</xdr:row>
      <xdr:rowOff>96570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D36BC33A-7DC3-A037-F34D-290FBD6B8F79}"/>
            </a:ext>
          </a:extLst>
        </xdr:cNvPr>
        <xdr:cNvGrpSpPr/>
      </xdr:nvGrpSpPr>
      <xdr:grpSpPr>
        <a:xfrm>
          <a:off x="2938780" y="2595880"/>
          <a:ext cx="2603727" cy="579170"/>
          <a:chOff x="2895600" y="2597150"/>
          <a:chExt cx="2613887" cy="579170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6607DA71-672B-306D-072D-CAF2E3D263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895600" y="2597150"/>
            <a:ext cx="2613887" cy="579170"/>
          </a:xfrm>
          <a:prstGeom prst="rect">
            <a:avLst/>
          </a:prstGeom>
        </xdr:spPr>
      </xdr:pic>
      <xdr:pic>
        <xdr:nvPicPr>
          <xdr:cNvPr id="24" name="図 23">
            <a:extLst>
              <a:ext uri="{FF2B5EF4-FFF2-40B4-BE49-F238E27FC236}">
                <a16:creationId xmlns:a16="http://schemas.microsoft.com/office/drawing/2014/main" id="{3BB4877F-49B1-4EC8-96A8-03ADDDD5B4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4851400" y="2647950"/>
            <a:ext cx="58982" cy="2667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177800</xdr:colOff>
      <xdr:row>20</xdr:row>
      <xdr:rowOff>184151</xdr:rowOff>
    </xdr:from>
    <xdr:to>
      <xdr:col>8</xdr:col>
      <xdr:colOff>68305</xdr:colOff>
      <xdr:row>23</xdr:row>
      <xdr:rowOff>38101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7203B322-B5B3-6F90-FC65-BB0FEF1A35F8}"/>
            </a:ext>
          </a:extLst>
        </xdr:cNvPr>
        <xdr:cNvGrpSpPr/>
      </xdr:nvGrpSpPr>
      <xdr:grpSpPr>
        <a:xfrm>
          <a:off x="2913380" y="5335271"/>
          <a:ext cx="2572745" cy="547370"/>
          <a:chOff x="2870200" y="5334001"/>
          <a:chExt cx="2582905" cy="546100"/>
        </a:xfrm>
      </xdr:grpSpPr>
      <xdr:pic>
        <xdr:nvPicPr>
          <xdr:cNvPr id="26" name="図 25">
            <a:extLst>
              <a:ext uri="{FF2B5EF4-FFF2-40B4-BE49-F238E27FC236}">
                <a16:creationId xmlns:a16="http://schemas.microsoft.com/office/drawing/2014/main" id="{692729D1-2DD2-7CC1-FDE9-8E274AD613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870200" y="5334001"/>
            <a:ext cx="2582905" cy="546100"/>
          </a:xfrm>
          <a:prstGeom prst="rect">
            <a:avLst/>
          </a:prstGeom>
        </xdr:spPr>
      </xdr:pic>
      <xdr:pic>
        <xdr:nvPicPr>
          <xdr:cNvPr id="27" name="図 26">
            <a:extLst>
              <a:ext uri="{FF2B5EF4-FFF2-40B4-BE49-F238E27FC236}">
                <a16:creationId xmlns:a16="http://schemas.microsoft.com/office/drawing/2014/main" id="{B8D34B7D-52F2-4521-8CF8-C51E75A6C4C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4787900" y="5403849"/>
            <a:ext cx="50800" cy="22970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318654</xdr:colOff>
      <xdr:row>50</xdr:row>
      <xdr:rowOff>83127</xdr:rowOff>
    </xdr:from>
    <xdr:to>
      <xdr:col>8</xdr:col>
      <xdr:colOff>244759</xdr:colOff>
      <xdr:row>52</xdr:row>
      <xdr:rowOff>212718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249D15DA-39B9-4B3A-C57E-DC4C830E08A9}"/>
            </a:ext>
          </a:extLst>
        </xdr:cNvPr>
        <xdr:cNvGrpSpPr/>
      </xdr:nvGrpSpPr>
      <xdr:grpSpPr>
        <a:xfrm>
          <a:off x="3054234" y="12252267"/>
          <a:ext cx="2608345" cy="586791"/>
          <a:chOff x="3061854" y="12240491"/>
          <a:chExt cx="2613887" cy="586791"/>
        </a:xfrm>
      </xdr:grpSpPr>
      <xdr:pic>
        <xdr:nvPicPr>
          <xdr:cNvPr id="32" name="図 31">
            <a:extLst>
              <a:ext uri="{FF2B5EF4-FFF2-40B4-BE49-F238E27FC236}">
                <a16:creationId xmlns:a16="http://schemas.microsoft.com/office/drawing/2014/main" id="{066F869A-E857-D66B-6475-57F66EE89B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061854" y="12240491"/>
            <a:ext cx="2613887" cy="586791"/>
          </a:xfrm>
          <a:prstGeom prst="rect">
            <a:avLst/>
          </a:prstGeom>
        </xdr:spPr>
      </xdr:pic>
      <xdr:pic>
        <xdr:nvPicPr>
          <xdr:cNvPr id="33" name="図 32">
            <a:extLst>
              <a:ext uri="{FF2B5EF4-FFF2-40B4-BE49-F238E27FC236}">
                <a16:creationId xmlns:a16="http://schemas.microsoft.com/office/drawing/2014/main" id="{3586BE5E-FACA-468D-9894-2BD2DF4A54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008419" y="12323618"/>
            <a:ext cx="60079" cy="272142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30480</xdr:colOff>
      <xdr:row>0</xdr:row>
      <xdr:rowOff>22860</xdr:rowOff>
    </xdr:from>
    <xdr:ext cx="808235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495C71C-752D-461B-89EF-DC9D81A8BA49}"/>
            </a:ext>
          </a:extLst>
        </xdr:cNvPr>
        <xdr:cNvSpPr txBox="1"/>
      </xdr:nvSpPr>
      <xdr:spPr>
        <a:xfrm>
          <a:off x="544830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297180</xdr:colOff>
      <xdr:row>25</xdr:row>
      <xdr:rowOff>121920</xdr:rowOff>
    </xdr:from>
    <xdr:to>
      <xdr:col>9</xdr:col>
      <xdr:colOff>68580</xdr:colOff>
      <xdr:row>34</xdr:row>
      <xdr:rowOff>144780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9DF5518-B973-407A-9578-F1675DB878EF}"/>
            </a:ext>
          </a:extLst>
        </xdr:cNvPr>
        <xdr:cNvSpPr/>
      </xdr:nvSpPr>
      <xdr:spPr>
        <a:xfrm>
          <a:off x="3413760" y="6568440"/>
          <a:ext cx="3314700" cy="2141220"/>
        </a:xfrm>
        <a:prstGeom prst="wedgeRoundRectCallout">
          <a:avLst>
            <a:gd name="adj1" fmla="val -57039"/>
            <a:gd name="adj2" fmla="val -12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文字が入ったセルを数える：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C31:C40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304800</xdr:colOff>
      <xdr:row>34</xdr:row>
      <xdr:rowOff>182880</xdr:rowOff>
    </xdr:from>
    <xdr:to>
      <xdr:col>9</xdr:col>
      <xdr:colOff>106680</xdr:colOff>
      <xdr:row>44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36BC902-5F21-4132-B3B5-6B7038A12205}"/>
            </a:ext>
          </a:extLst>
        </xdr:cNvPr>
        <xdr:cNvSpPr/>
      </xdr:nvSpPr>
      <xdr:spPr>
        <a:xfrm>
          <a:off x="3421380" y="8747760"/>
          <a:ext cx="3345180" cy="2202180"/>
        </a:xfrm>
        <a:prstGeom prst="wedgeRoundRectCallout">
          <a:avLst>
            <a:gd name="adj1" fmla="val -56793"/>
            <a:gd name="adj2" fmla="val -24754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空白の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数える：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COUNTBLANK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C31:C40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861060</xdr:colOff>
      <xdr:row>1</xdr:row>
      <xdr:rowOff>76200</xdr:rowOff>
    </xdr:from>
    <xdr:to>
      <xdr:col>3</xdr:col>
      <xdr:colOff>419100</xdr:colOff>
      <xdr:row>1</xdr:row>
      <xdr:rowOff>326812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2DDD287-A86A-430F-B693-D4B1E26B45D1}"/>
            </a:ext>
          </a:extLst>
        </xdr:cNvPr>
        <xdr:cNvSpPr/>
      </xdr:nvSpPr>
      <xdr:spPr>
        <a:xfrm>
          <a:off x="1516380" y="381000"/>
          <a:ext cx="1341120" cy="250612"/>
        </a:xfrm>
        <a:prstGeom prst="wedgeRoundRectCallout">
          <a:avLst>
            <a:gd name="adj1" fmla="val -61524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数値を数える関数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205740</xdr:colOff>
      <xdr:row>3</xdr:row>
      <xdr:rowOff>83820</xdr:rowOff>
    </xdr:from>
    <xdr:to>
      <xdr:col>4</xdr:col>
      <xdr:colOff>243840</xdr:colOff>
      <xdr:row>3</xdr:row>
      <xdr:rowOff>334432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D7E0811-2F09-4D02-8E90-79C936BB7087}"/>
            </a:ext>
          </a:extLst>
        </xdr:cNvPr>
        <xdr:cNvSpPr/>
      </xdr:nvSpPr>
      <xdr:spPr>
        <a:xfrm>
          <a:off x="1935480" y="1165860"/>
          <a:ext cx="1424940" cy="250612"/>
        </a:xfrm>
        <a:prstGeom prst="wedgeRoundRectCallout">
          <a:avLst>
            <a:gd name="adj1" fmla="val -58861"/>
            <a:gd name="adj2" fmla="val -1491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空白を数える関数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929640</xdr:colOff>
      <xdr:row>2</xdr:row>
      <xdr:rowOff>83820</xdr:rowOff>
    </xdr:from>
    <xdr:to>
      <xdr:col>5</xdr:col>
      <xdr:colOff>510540</xdr:colOff>
      <xdr:row>2</xdr:row>
      <xdr:rowOff>334432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8B304460-5FA0-4CFA-8176-680F13A26672}"/>
            </a:ext>
          </a:extLst>
        </xdr:cNvPr>
        <xdr:cNvSpPr/>
      </xdr:nvSpPr>
      <xdr:spPr>
        <a:xfrm>
          <a:off x="1546860" y="777240"/>
          <a:ext cx="2941320" cy="250612"/>
        </a:xfrm>
        <a:prstGeom prst="wedgeRoundRectCallout">
          <a:avLst>
            <a:gd name="adj1" fmla="val -55718"/>
            <a:gd name="adj2" fmla="val -17950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bg1"/>
              </a:solidFill>
            </a:rPr>
            <a:t>データ全般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数値、文字など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0">
              <a:solidFill>
                <a:schemeClr val="bg1"/>
              </a:solidFill>
            </a:rPr>
            <a:t>を数える関数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922020</xdr:colOff>
      <xdr:row>4</xdr:row>
      <xdr:rowOff>68580</xdr:rowOff>
    </xdr:from>
    <xdr:to>
      <xdr:col>4</xdr:col>
      <xdr:colOff>388620</xdr:colOff>
      <xdr:row>4</xdr:row>
      <xdr:rowOff>319192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A7536D0-00A4-4D9B-BD0D-038298F91A2B}"/>
            </a:ext>
          </a:extLst>
        </xdr:cNvPr>
        <xdr:cNvSpPr/>
      </xdr:nvSpPr>
      <xdr:spPr>
        <a:xfrm>
          <a:off x="1577340" y="1539240"/>
          <a:ext cx="1920240" cy="250612"/>
        </a:xfrm>
        <a:prstGeom prst="wedgeRoundRectCallout">
          <a:avLst>
            <a:gd name="adj1" fmla="val -58498"/>
            <a:gd name="adj2" fmla="val -1491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条件を指定して数える関数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403860</xdr:colOff>
      <xdr:row>13</xdr:row>
      <xdr:rowOff>30480</xdr:rowOff>
    </xdr:from>
    <xdr:to>
      <xdr:col>8</xdr:col>
      <xdr:colOff>274320</xdr:colOff>
      <xdr:row>22</xdr:row>
      <xdr:rowOff>205740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1724F79F-76DD-4468-990E-A764E04B61A9}"/>
            </a:ext>
          </a:extLst>
        </xdr:cNvPr>
        <xdr:cNvSpPr/>
      </xdr:nvSpPr>
      <xdr:spPr>
        <a:xfrm>
          <a:off x="2842260" y="3718560"/>
          <a:ext cx="3634740" cy="2240280"/>
        </a:xfrm>
        <a:prstGeom prst="wedgeRoundRectCallout">
          <a:avLst>
            <a:gd name="adj1" fmla="val -59528"/>
            <a:gd name="adj2" fmla="val 43475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数値の入ったセルを数える：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C13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C22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C13:C22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99060</xdr:colOff>
      <xdr:row>15</xdr:row>
      <xdr:rowOff>7620</xdr:rowOff>
    </xdr:from>
    <xdr:to>
      <xdr:col>6</xdr:col>
      <xdr:colOff>411480</xdr:colOff>
      <xdr:row>17</xdr:row>
      <xdr:rowOff>114349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AD47031-41CE-DD88-D497-2EF24446D37D}"/>
            </a:ext>
          </a:extLst>
        </xdr:cNvPr>
        <xdr:cNvGrpSpPr/>
      </xdr:nvGrpSpPr>
      <xdr:grpSpPr>
        <a:xfrm>
          <a:off x="3215640" y="4152900"/>
          <a:ext cx="1844040" cy="563929"/>
          <a:chOff x="3131820" y="3337560"/>
          <a:chExt cx="1790855" cy="563929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446A93C7-0632-45FB-16BF-AA8DF43B95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131820" y="3337560"/>
            <a:ext cx="1790855" cy="563929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38651CCA-1001-47C5-868A-192660954A2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4655820" y="3383280"/>
            <a:ext cx="58753" cy="2667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655320</xdr:colOff>
      <xdr:row>36</xdr:row>
      <xdr:rowOff>175260</xdr:rowOff>
    </xdr:from>
    <xdr:to>
      <xdr:col>8</xdr:col>
      <xdr:colOff>0</xdr:colOff>
      <xdr:row>38</xdr:row>
      <xdr:rowOff>221025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E95EE8BE-56BA-56E3-3D09-0F9459993FEA}"/>
            </a:ext>
          </a:extLst>
        </xdr:cNvPr>
        <xdr:cNvGrpSpPr/>
      </xdr:nvGrpSpPr>
      <xdr:grpSpPr>
        <a:xfrm>
          <a:off x="3771900" y="9204960"/>
          <a:ext cx="2217420" cy="518205"/>
          <a:chOff x="3855720" y="9204960"/>
          <a:chExt cx="2225233" cy="518205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16280BA7-1E71-87A9-2B56-2E4CE65252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855720" y="9204960"/>
            <a:ext cx="2225233" cy="518205"/>
          </a:xfrm>
          <a:prstGeom prst="rect">
            <a:avLst/>
          </a:prstGeom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9CA1C262-048C-4B72-92A4-1667FCE93B8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928360" y="9243060"/>
            <a:ext cx="58753" cy="2667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647700</xdr:colOff>
      <xdr:row>27</xdr:row>
      <xdr:rowOff>22860</xdr:rowOff>
    </xdr:from>
    <xdr:to>
      <xdr:col>7</xdr:col>
      <xdr:colOff>304800</xdr:colOff>
      <xdr:row>29</xdr:row>
      <xdr:rowOff>121968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B925DA7B-ADEC-1ECA-C31A-0E333D895E1B}"/>
            </a:ext>
          </a:extLst>
        </xdr:cNvPr>
        <xdr:cNvGrpSpPr/>
      </xdr:nvGrpSpPr>
      <xdr:grpSpPr>
        <a:xfrm>
          <a:off x="3764280" y="6972300"/>
          <a:ext cx="1859280" cy="556308"/>
          <a:chOff x="3810000" y="6972300"/>
          <a:chExt cx="1767993" cy="556308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A5510559-E65D-1D84-1C2E-6B8548E14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810000" y="6972300"/>
            <a:ext cx="1767993" cy="556308"/>
          </a:xfrm>
          <a:prstGeom prst="rect">
            <a:avLst/>
          </a:prstGeom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5687E-628B-48D4-9CD8-A5E78DEEA33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410200" y="7018020"/>
            <a:ext cx="58753" cy="2667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594360</xdr:colOff>
      <xdr:row>53</xdr:row>
      <xdr:rowOff>0</xdr:rowOff>
    </xdr:from>
    <xdr:to>
      <xdr:col>9</xdr:col>
      <xdr:colOff>213360</xdr:colOff>
      <xdr:row>64</xdr:row>
      <xdr:rowOff>152400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FA8D1E0-9F23-4CB6-8313-5C08C7912C57}"/>
            </a:ext>
          </a:extLst>
        </xdr:cNvPr>
        <xdr:cNvSpPr/>
      </xdr:nvSpPr>
      <xdr:spPr>
        <a:xfrm>
          <a:off x="3040380" y="12992100"/>
          <a:ext cx="3832860" cy="2667000"/>
        </a:xfrm>
        <a:prstGeom prst="wedgeRoundRectCallout">
          <a:avLst>
            <a:gd name="adj1" fmla="val -16806"/>
            <a:gd name="adj2" fmla="val -55601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条件を指定して数える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COUNTIF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COUNTIF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C49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C54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C49:C54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.『 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E52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　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全粥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200g"』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と入力しても</a:t>
          </a:r>
          <a:r>
            <a:rPr kumimoji="1" lang="en-US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OK</a:t>
          </a:r>
          <a:endParaRPr lang="ja-JP" altLang="ja-JP">
            <a:solidFill>
              <a:srgbClr val="217346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297180</xdr:colOff>
      <xdr:row>55</xdr:row>
      <xdr:rowOff>22860</xdr:rowOff>
    </xdr:from>
    <xdr:to>
      <xdr:col>7</xdr:col>
      <xdr:colOff>213544</xdr:colOff>
      <xdr:row>57</xdr:row>
      <xdr:rowOff>91486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A7EBA711-7505-9626-56F5-14B329274507}"/>
            </a:ext>
          </a:extLst>
        </xdr:cNvPr>
        <xdr:cNvGrpSpPr/>
      </xdr:nvGrpSpPr>
      <xdr:grpSpPr>
        <a:xfrm>
          <a:off x="3413760" y="13472160"/>
          <a:ext cx="2118544" cy="525826"/>
          <a:chOff x="3665220" y="13449300"/>
          <a:chExt cx="2118544" cy="525826"/>
        </a:xfrm>
      </xdr:grpSpPr>
      <xdr:pic>
        <xdr:nvPicPr>
          <xdr:cNvPr id="29" name="図 28">
            <a:extLst>
              <a:ext uri="{FF2B5EF4-FFF2-40B4-BE49-F238E27FC236}">
                <a16:creationId xmlns:a16="http://schemas.microsoft.com/office/drawing/2014/main" id="{893EE3BF-484E-F7D1-DB66-629486A152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665220" y="13449300"/>
            <a:ext cx="2118544" cy="525826"/>
          </a:xfrm>
          <a:prstGeom prst="rect">
            <a:avLst/>
          </a:prstGeom>
        </xdr:spPr>
      </xdr:pic>
      <xdr:pic>
        <xdr:nvPicPr>
          <xdr:cNvPr id="30" name="図 29">
            <a:extLst>
              <a:ext uri="{FF2B5EF4-FFF2-40B4-BE49-F238E27FC236}">
                <a16:creationId xmlns:a16="http://schemas.microsoft.com/office/drawing/2014/main" id="{33F7E90F-3034-45B6-B29B-4419ABDC5D6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646420" y="13479780"/>
            <a:ext cx="58547" cy="266700"/>
          </a:xfrm>
          <a:prstGeom prst="rect">
            <a:avLst/>
          </a:prstGeom>
        </xdr:spPr>
      </xdr:pic>
    </xdr:grpSp>
    <xdr:clientData/>
  </xdr:twoCellAnchor>
  <xdr:oneCellAnchor>
    <xdr:from>
      <xdr:col>7</xdr:col>
      <xdr:colOff>137160</xdr:colOff>
      <xdr:row>0</xdr:row>
      <xdr:rowOff>38100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1707FE-B39E-4ECE-85C7-CB0F55D1B9D8}"/>
            </a:ext>
          </a:extLst>
        </xdr:cNvPr>
        <xdr:cNvSpPr txBox="1"/>
      </xdr:nvSpPr>
      <xdr:spPr>
        <a:xfrm>
          <a:off x="5455920" y="3810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76200</xdr:rowOff>
    </xdr:from>
    <xdr:to>
      <xdr:col>5</xdr:col>
      <xdr:colOff>655320</xdr:colOff>
      <xdr:row>2</xdr:row>
      <xdr:rowOff>326812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77D99B-89CC-452A-A410-0F95003D9E98}"/>
            </a:ext>
          </a:extLst>
        </xdr:cNvPr>
        <xdr:cNvSpPr/>
      </xdr:nvSpPr>
      <xdr:spPr>
        <a:xfrm>
          <a:off x="1219200" y="769620"/>
          <a:ext cx="3878580" cy="250612"/>
        </a:xfrm>
        <a:prstGeom prst="wedgeRoundRectCallout">
          <a:avLst>
            <a:gd name="adj1" fmla="val -53556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】-  </a:t>
          </a:r>
          <a:r>
            <a:rPr kumimoji="1" lang="ja-JP" altLang="en-US" sz="1100">
              <a:solidFill>
                <a:schemeClr val="bg1"/>
              </a:solidFill>
            </a:rPr>
            <a:t>いずれの条件を満たすかどうかを調べる関数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22860</xdr:colOff>
      <xdr:row>1</xdr:row>
      <xdr:rowOff>83820</xdr:rowOff>
    </xdr:from>
    <xdr:to>
      <xdr:col>5</xdr:col>
      <xdr:colOff>251460</xdr:colOff>
      <xdr:row>1</xdr:row>
      <xdr:rowOff>334432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171758F-09B7-496F-B96E-DAC68B7A3CFD}"/>
            </a:ext>
          </a:extLst>
        </xdr:cNvPr>
        <xdr:cNvSpPr/>
      </xdr:nvSpPr>
      <xdr:spPr>
        <a:xfrm>
          <a:off x="1219200" y="388620"/>
          <a:ext cx="3474720" cy="250612"/>
        </a:xfrm>
        <a:prstGeom prst="wedgeRoundRectCallout">
          <a:avLst>
            <a:gd name="adj1" fmla="val -54033"/>
            <a:gd name="adj2" fmla="val -14910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かつ</a:t>
          </a:r>
          <a:r>
            <a:rPr kumimoji="1" lang="en-US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】-  </a:t>
          </a:r>
          <a:r>
            <a:rPr kumimoji="1" lang="ja-JP" altLang="en-US" sz="1100" b="0">
              <a:solidFill>
                <a:schemeClr val="bg1"/>
              </a:solidFill>
            </a:rPr>
            <a:t>全ての条件を満たすかどうか調べる関数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22860</xdr:colOff>
      <xdr:row>3</xdr:row>
      <xdr:rowOff>76200</xdr:rowOff>
    </xdr:from>
    <xdr:to>
      <xdr:col>6</xdr:col>
      <xdr:colOff>403860</xdr:colOff>
      <xdr:row>3</xdr:row>
      <xdr:rowOff>326812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2A656A9-5D37-40BE-A0F4-726D17344320}"/>
            </a:ext>
          </a:extLst>
        </xdr:cNvPr>
        <xdr:cNvSpPr/>
      </xdr:nvSpPr>
      <xdr:spPr>
        <a:xfrm>
          <a:off x="1219200" y="1158240"/>
          <a:ext cx="4297680" cy="250612"/>
        </a:xfrm>
        <a:prstGeom prst="wedgeRoundRectCallout">
          <a:avLst>
            <a:gd name="adj1" fmla="val -53313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bg1"/>
              </a:solidFill>
            </a:rPr>
            <a:t>【</a:t>
          </a:r>
          <a:r>
            <a:rPr kumimoji="1" lang="ja-JP" altLang="en-US" sz="1100">
              <a:solidFill>
                <a:schemeClr val="bg1"/>
              </a:solidFill>
            </a:rPr>
            <a:t>～ではない</a:t>
          </a:r>
          <a:r>
            <a:rPr kumimoji="1" lang="en-US" altLang="ja-JP" sz="1100">
              <a:solidFill>
                <a:schemeClr val="bg1"/>
              </a:solidFill>
            </a:rPr>
            <a:t>】 -  </a:t>
          </a:r>
          <a:r>
            <a:rPr kumimoji="1" lang="ja-JP" altLang="en-US" sz="1100">
              <a:solidFill>
                <a:schemeClr val="bg1"/>
              </a:solidFill>
            </a:rPr>
            <a:t>条件が満たされていないかどうかを調べる関数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53340</xdr:colOff>
      <xdr:row>8</xdr:row>
      <xdr:rowOff>106680</xdr:rowOff>
    </xdr:from>
    <xdr:to>
      <xdr:col>3</xdr:col>
      <xdr:colOff>288156</xdr:colOff>
      <xdr:row>21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8403BEB-C2C8-460B-AAEC-C8BD4E4E2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2598420"/>
          <a:ext cx="3336156" cy="290322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3</xdr:col>
      <xdr:colOff>441960</xdr:colOff>
      <xdr:row>7</xdr:row>
      <xdr:rowOff>220980</xdr:rowOff>
    </xdr:from>
    <xdr:to>
      <xdr:col>9</xdr:col>
      <xdr:colOff>45720</xdr:colOff>
      <xdr:row>33</xdr:row>
      <xdr:rowOff>91440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D17755F-7513-48DB-91B0-E05697610673}"/>
            </a:ext>
          </a:extLst>
        </xdr:cNvPr>
        <xdr:cNvSpPr/>
      </xdr:nvSpPr>
      <xdr:spPr>
        <a:xfrm>
          <a:off x="3543300" y="2484120"/>
          <a:ext cx="3627120" cy="5829300"/>
        </a:xfrm>
        <a:prstGeom prst="wedgeRoundRectCallout">
          <a:avLst>
            <a:gd name="adj1" fmla="val -59528"/>
            <a:gd name="adj2" fmla="val 15182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条件によって表示を分ける：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＋</a:t>
          </a:r>
          <a:endParaRPr kumimoji="1" lang="en-US" altLang="ja-JP" sz="1200" b="1">
            <a:solidFill>
              <a:sysClr val="windowText" lastClr="00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〇〇かつ□□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lang="ja-JP" altLang="ja-JP" sz="1200" b="1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『=or』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A25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６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『&gt;=140,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B25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『&gt;=90 ) 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高血圧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", 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</a:rPr>
            <a:t>　</a:t>
          </a:r>
          <a:r>
            <a:rPr lang="en-US" altLang="ja-JP">
              <a:solidFill>
                <a:sysClr val="windowText" lastClr="000000"/>
              </a:solidFill>
              <a:effectLst/>
            </a:rPr>
            <a:t>11</a:t>
          </a:r>
          <a:r>
            <a:rPr lang="ja-JP" altLang="en-US">
              <a:solidFill>
                <a:sysClr val="windowText" lastClr="000000"/>
              </a:solidFill>
              <a:effectLst/>
            </a:rPr>
            <a:t>．</a:t>
          </a:r>
          <a:r>
            <a:rPr lang="en-US" altLang="ja-JP">
              <a:solidFill>
                <a:sysClr val="windowText" lastClr="000000"/>
              </a:solidFill>
              <a:effectLst/>
            </a:rPr>
            <a:t>『"") 』</a:t>
          </a:r>
          <a:r>
            <a:rPr lang="ja-JP" altLang="en-US">
              <a:solidFill>
                <a:sysClr val="windowText" lastClr="000000"/>
              </a:solidFill>
              <a:effectLst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㌽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複数の関数を使う場合は、閉じ括弧を入力</a:t>
          </a:r>
          <a:endParaRPr kumimoji="1" lang="en-US" altLang="ja-JP" sz="1100" b="0">
            <a:solidFill>
              <a:srgbClr val="217346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　してから</a:t>
          </a:r>
          <a:r>
            <a:rPr kumimoji="1" lang="en-US" altLang="ja-JP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kumimoji="1" lang="ja-JP" altLang="en-US" sz="1100" b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キーを押す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7620</xdr:colOff>
      <xdr:row>12</xdr:row>
      <xdr:rowOff>152400</xdr:rowOff>
    </xdr:from>
    <xdr:to>
      <xdr:col>8</xdr:col>
      <xdr:colOff>609600</xdr:colOff>
      <xdr:row>15</xdr:row>
      <xdr:rowOff>190500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9770A34-48E2-48F3-86B5-FF0782A88A77}"/>
            </a:ext>
          </a:extLst>
        </xdr:cNvPr>
        <xdr:cNvGrpSpPr/>
      </xdr:nvGrpSpPr>
      <xdr:grpSpPr>
        <a:xfrm>
          <a:off x="3779520" y="3558540"/>
          <a:ext cx="3284220" cy="723900"/>
          <a:chOff x="3771900" y="4876800"/>
          <a:chExt cx="3055620" cy="671479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AFFD4457-7F91-5756-881C-016B8FB9A3B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1209" t="8809" b="11399"/>
          <a:stretch/>
        </xdr:blipFill>
        <xdr:spPr>
          <a:xfrm>
            <a:off x="4091940" y="5364480"/>
            <a:ext cx="1668780" cy="183799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B3FC026E-B9F0-E7F2-0974-3581F82D80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5204" t="60284" r="22433" b="7801"/>
          <a:stretch/>
        </xdr:blipFill>
        <xdr:spPr>
          <a:xfrm>
            <a:off x="3870959" y="4876800"/>
            <a:ext cx="2472268" cy="190500"/>
          </a:xfrm>
          <a:prstGeom prst="rect">
            <a:avLst/>
          </a:prstGeom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30BE8362-A13A-14F0-FEFA-17633D1573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771900" y="5059680"/>
            <a:ext cx="3055620" cy="313219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0</xdr:colOff>
      <xdr:row>0</xdr:row>
      <xdr:rowOff>22860</xdr:rowOff>
    </xdr:from>
    <xdr:ext cx="808235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CF99264-4493-48E9-9165-D15907AFDA4A}"/>
            </a:ext>
          </a:extLst>
        </xdr:cNvPr>
        <xdr:cNvSpPr txBox="1"/>
      </xdr:nvSpPr>
      <xdr:spPr>
        <a:xfrm>
          <a:off x="6454140" y="2286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1188720</xdr:colOff>
      <xdr:row>2</xdr:row>
      <xdr:rowOff>76200</xdr:rowOff>
    </xdr:from>
    <xdr:to>
      <xdr:col>2</xdr:col>
      <xdr:colOff>579120</xdr:colOff>
      <xdr:row>2</xdr:row>
      <xdr:rowOff>326812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E4ECD33-9034-4276-96EC-61B404CE93B9}"/>
            </a:ext>
          </a:extLst>
        </xdr:cNvPr>
        <xdr:cNvSpPr/>
      </xdr:nvSpPr>
      <xdr:spPr>
        <a:xfrm>
          <a:off x="1188720" y="769620"/>
          <a:ext cx="1501140" cy="250612"/>
        </a:xfrm>
        <a:prstGeom prst="wedgeRoundRectCallout">
          <a:avLst>
            <a:gd name="adj1" fmla="val -58125"/>
            <a:gd name="adj2" fmla="val -24032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最大値を求める関数</a:t>
          </a:r>
        </a:p>
      </xdr:txBody>
    </xdr:sp>
    <xdr:clientData/>
  </xdr:twoCellAnchor>
  <xdr:twoCellAnchor>
    <xdr:from>
      <xdr:col>1</xdr:col>
      <xdr:colOff>160020</xdr:colOff>
      <xdr:row>1</xdr:row>
      <xdr:rowOff>83820</xdr:rowOff>
    </xdr:from>
    <xdr:to>
      <xdr:col>3</xdr:col>
      <xdr:colOff>335280</xdr:colOff>
      <xdr:row>1</xdr:row>
      <xdr:rowOff>334432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6083484-0DAB-4144-8D93-D1D9CCD0F34D}"/>
            </a:ext>
          </a:extLst>
        </xdr:cNvPr>
        <xdr:cNvSpPr/>
      </xdr:nvSpPr>
      <xdr:spPr>
        <a:xfrm>
          <a:off x="1600200" y="388620"/>
          <a:ext cx="1516380" cy="250612"/>
        </a:xfrm>
        <a:prstGeom prst="wedgeRoundRectCallout">
          <a:avLst>
            <a:gd name="adj1" fmla="val -59058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平均値を</a:t>
          </a:r>
          <a:r>
            <a:rPr kumimoji="1"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求める関数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1196340</xdr:colOff>
      <xdr:row>3</xdr:row>
      <xdr:rowOff>60960</xdr:rowOff>
    </xdr:from>
    <xdr:to>
      <xdr:col>2</xdr:col>
      <xdr:colOff>594360</xdr:colOff>
      <xdr:row>3</xdr:row>
      <xdr:rowOff>311572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9A65A9E-A167-4E50-8904-FD2F4EC83FF2}"/>
            </a:ext>
          </a:extLst>
        </xdr:cNvPr>
        <xdr:cNvSpPr/>
      </xdr:nvSpPr>
      <xdr:spPr>
        <a:xfrm>
          <a:off x="1196340" y="1143000"/>
          <a:ext cx="1508760" cy="250612"/>
        </a:xfrm>
        <a:prstGeom prst="wedgeRoundRectCallout">
          <a:avLst>
            <a:gd name="adj1" fmla="val -58869"/>
            <a:gd name="adj2" fmla="val -20991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最小値を求める関数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304800</xdr:colOff>
      <xdr:row>10</xdr:row>
      <xdr:rowOff>106680</xdr:rowOff>
    </xdr:from>
    <xdr:to>
      <xdr:col>9</xdr:col>
      <xdr:colOff>411480</xdr:colOff>
      <xdr:row>19</xdr:row>
      <xdr:rowOff>167640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CCB4D67-A681-418B-A9F9-9539924A65BB}"/>
            </a:ext>
          </a:extLst>
        </xdr:cNvPr>
        <xdr:cNvSpPr/>
      </xdr:nvSpPr>
      <xdr:spPr>
        <a:xfrm>
          <a:off x="3756660" y="2971800"/>
          <a:ext cx="3459480" cy="2118360"/>
        </a:xfrm>
        <a:prstGeom prst="wedgeRoundRectCallout">
          <a:avLst>
            <a:gd name="adj1" fmla="val -56376"/>
            <a:gd name="adj2" fmla="val 51743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平均値を求める：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AVERAGE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ave』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AVERAGE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D12:D20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342900</xdr:colOff>
      <xdr:row>19</xdr:row>
      <xdr:rowOff>213360</xdr:rowOff>
    </xdr:from>
    <xdr:to>
      <xdr:col>9</xdr:col>
      <xdr:colOff>411480</xdr:colOff>
      <xdr:row>29</xdr:row>
      <xdr:rowOff>68580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E547E5A-F0A8-40D2-BAFD-EA0163BFD394}"/>
            </a:ext>
          </a:extLst>
        </xdr:cNvPr>
        <xdr:cNvSpPr/>
      </xdr:nvSpPr>
      <xdr:spPr>
        <a:xfrm>
          <a:off x="3794760" y="5135880"/>
          <a:ext cx="3421380" cy="2171700"/>
        </a:xfrm>
        <a:prstGeom prst="wedgeRoundRectCallout">
          <a:avLst>
            <a:gd name="adj1" fmla="val -58267"/>
            <a:gd name="adj2" fmla="val -1544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最大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値を求める：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MAX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max』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MAX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D12:D20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434340</xdr:colOff>
      <xdr:row>26</xdr:row>
      <xdr:rowOff>45720</xdr:rowOff>
    </xdr:from>
    <xdr:to>
      <xdr:col>4</xdr:col>
      <xdr:colOff>259080</xdr:colOff>
      <xdr:row>35</xdr:row>
      <xdr:rowOff>160020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645A6B3-A3AA-46AB-A0D5-4087BB01D677}"/>
            </a:ext>
          </a:extLst>
        </xdr:cNvPr>
        <xdr:cNvSpPr/>
      </xdr:nvSpPr>
      <xdr:spPr>
        <a:xfrm>
          <a:off x="434340" y="6598920"/>
          <a:ext cx="3276600" cy="2171700"/>
        </a:xfrm>
        <a:prstGeom prst="wedgeRoundRectCallout">
          <a:avLst>
            <a:gd name="adj1" fmla="val 31966"/>
            <a:gd name="adj2" fmla="val -6035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最小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値を求める：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MIN</a:t>
          </a:r>
          <a:r>
            <a:rPr kumimoji="1" lang="ja-JP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min』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MIN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D12:D20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640080</xdr:colOff>
      <xdr:row>12</xdr:row>
      <xdr:rowOff>30480</xdr:rowOff>
    </xdr:from>
    <xdr:to>
      <xdr:col>8</xdr:col>
      <xdr:colOff>45901</xdr:colOff>
      <xdr:row>14</xdr:row>
      <xdr:rowOff>129588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79D4AA31-F075-659E-02D4-FA27BA5370D9}"/>
            </a:ext>
          </a:extLst>
        </xdr:cNvPr>
        <xdr:cNvGrpSpPr/>
      </xdr:nvGrpSpPr>
      <xdr:grpSpPr>
        <a:xfrm>
          <a:off x="4091940" y="3352800"/>
          <a:ext cx="2088061" cy="556308"/>
          <a:chOff x="4086665" y="3348111"/>
          <a:chExt cx="2078682" cy="55630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F0AC2D4F-2453-F53C-052D-7A34C75FE1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86665" y="3348111"/>
            <a:ext cx="2078682" cy="556308"/>
          </a:xfrm>
          <a:prstGeom prst="rect">
            <a:avLst/>
          </a:prstGeom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497FD952-0CD4-4BA6-A616-9ACEF239BCB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811129" y="3409071"/>
            <a:ext cx="56271" cy="24806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60960</xdr:colOff>
      <xdr:row>21</xdr:row>
      <xdr:rowOff>160020</xdr:rowOff>
    </xdr:from>
    <xdr:to>
      <xdr:col>7</xdr:col>
      <xdr:colOff>411627</xdr:colOff>
      <xdr:row>23</xdr:row>
      <xdr:rowOff>221026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FEEAD83F-42B4-6FB6-2E64-6CCB4B19CBCA}"/>
            </a:ext>
          </a:extLst>
        </xdr:cNvPr>
        <xdr:cNvGrpSpPr/>
      </xdr:nvGrpSpPr>
      <xdr:grpSpPr>
        <a:xfrm>
          <a:off x="4183380" y="5539740"/>
          <a:ext cx="1691787" cy="533446"/>
          <a:chOff x="4175760" y="5535051"/>
          <a:chExt cx="1687098" cy="529929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D5D973ED-CDB5-8FFF-00EE-B804EEE4DA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175760" y="5535051"/>
            <a:ext cx="1687098" cy="529929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DF2A94C1-6ADF-4273-9796-4ACCCFFC5F0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5445368" y="5591908"/>
            <a:ext cx="56271" cy="248066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784860</xdr:colOff>
      <xdr:row>28</xdr:row>
      <xdr:rowOff>0</xdr:rowOff>
    </xdr:from>
    <xdr:to>
      <xdr:col>2</xdr:col>
      <xdr:colOff>358286</xdr:colOff>
      <xdr:row>30</xdr:row>
      <xdr:rowOff>68626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12F4601-50E3-1BC2-7A86-1D53E1EEBC9B}"/>
            </a:ext>
          </a:extLst>
        </xdr:cNvPr>
        <xdr:cNvGrpSpPr/>
      </xdr:nvGrpSpPr>
      <xdr:grpSpPr>
        <a:xfrm>
          <a:off x="784860" y="7010400"/>
          <a:ext cx="1684166" cy="525826"/>
          <a:chOff x="784860" y="6998677"/>
          <a:chExt cx="1683580" cy="525826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5B60027B-DA45-83AA-B00D-F13E198BD7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84860" y="6998677"/>
            <a:ext cx="1683580" cy="525826"/>
          </a:xfrm>
          <a:prstGeom prst="rect">
            <a:avLst/>
          </a:prstGeom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FAC84782-ED3D-43CB-A88A-EDFF4D4FF20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8571" t="-1122" r="35713" b="7653"/>
          <a:stretch/>
        </xdr:blipFill>
        <xdr:spPr>
          <a:xfrm>
            <a:off x="2028091" y="7039707"/>
            <a:ext cx="56271" cy="248066"/>
          </a:xfrm>
          <a:prstGeom prst="rect">
            <a:avLst/>
          </a:prstGeom>
        </xdr:spPr>
      </xdr:pic>
    </xdr:grpSp>
    <xdr:clientData/>
  </xdr:twoCellAnchor>
  <xdr:oneCellAnchor>
    <xdr:from>
      <xdr:col>8</xdr:col>
      <xdr:colOff>327660</xdr:colOff>
      <xdr:row>0</xdr:row>
      <xdr:rowOff>38100</xdr:rowOff>
    </xdr:from>
    <xdr:ext cx="808235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0C41880-B4F0-4355-A6AC-8E7AC4B20E77}"/>
            </a:ext>
          </a:extLst>
        </xdr:cNvPr>
        <xdr:cNvSpPr txBox="1"/>
      </xdr:nvSpPr>
      <xdr:spPr>
        <a:xfrm>
          <a:off x="6461760" y="3810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1</xdr:row>
      <xdr:rowOff>76200</xdr:rowOff>
    </xdr:from>
    <xdr:to>
      <xdr:col>5</xdr:col>
      <xdr:colOff>0</xdr:colOff>
      <xdr:row>1</xdr:row>
      <xdr:rowOff>326812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77E1AEE-8DB0-4D85-AA79-8643A70CF506}"/>
            </a:ext>
          </a:extLst>
        </xdr:cNvPr>
        <xdr:cNvSpPr/>
      </xdr:nvSpPr>
      <xdr:spPr>
        <a:xfrm>
          <a:off x="1630680" y="381000"/>
          <a:ext cx="2857500" cy="250612"/>
        </a:xfrm>
        <a:prstGeom prst="wedgeRoundRectCallout">
          <a:avLst>
            <a:gd name="adj1" fmla="val -55858"/>
            <a:gd name="adj2" fmla="val -17950"/>
            <a:gd name="adj3" fmla="val 16667"/>
          </a:avLst>
        </a:prstGeom>
        <a:solidFill>
          <a:srgbClr val="217346"/>
        </a:solidFill>
        <a:ln>
          <a:solidFill>
            <a:srgbClr val="217346"/>
          </a:solidFill>
        </a:ln>
        <a:effectLst>
          <a:outerShdw blurRad="12700" dist="127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別表からデータを検索して取り出す</a:t>
          </a:r>
          <a:r>
            <a:rPr kumimoji="1"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ja-JP" altLang="en-US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152400</xdr:colOff>
      <xdr:row>11</xdr:row>
      <xdr:rowOff>15240</xdr:rowOff>
    </xdr:from>
    <xdr:to>
      <xdr:col>11</xdr:col>
      <xdr:colOff>106680</xdr:colOff>
      <xdr:row>24</xdr:row>
      <xdr:rowOff>7620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1AC277D-AB5E-4FDB-B8CD-30D259D999A3}"/>
            </a:ext>
          </a:extLst>
        </xdr:cNvPr>
        <xdr:cNvSpPr/>
      </xdr:nvSpPr>
      <xdr:spPr>
        <a:xfrm>
          <a:off x="4366260" y="3154680"/>
          <a:ext cx="3977640" cy="3360420"/>
        </a:xfrm>
        <a:prstGeom prst="wedgeRoundRectCallout">
          <a:avLst>
            <a:gd name="adj1" fmla="val -53309"/>
            <a:gd name="adj2" fmla="val -8956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データを検索して取り出す：</a:t>
          </a:r>
          <a:r>
            <a:rPr kumimoji="1" lang="en-US" altLang="ja-JP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VLOOKUP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vl』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VLOOKUP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A18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 　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どのデータで検索するか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A22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E25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A22:E25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 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別表の検索範囲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６．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『,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７．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2,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←</a:t>
          </a:r>
          <a:r>
            <a:rPr kumimoji="1" lang="ja-JP" altLang="en-US" sz="1100" baseline="0">
              <a:solidFill>
                <a:srgbClr val="217346"/>
              </a:solidFill>
              <a:effectLst/>
              <a:latin typeface="+mn-lt"/>
              <a:ea typeface="+mn-ea"/>
              <a:cs typeface="+mn-cs"/>
            </a:rPr>
            <a:t>左から何列目か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８．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FALSE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９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464238</xdr:colOff>
      <xdr:row>2</xdr:row>
      <xdr:rowOff>69604</xdr:rowOff>
    </xdr:from>
    <xdr:to>
      <xdr:col>4</xdr:col>
      <xdr:colOff>635087</xdr:colOff>
      <xdr:row>2</xdr:row>
      <xdr:rowOff>328991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F433B61-94D9-5734-0C6D-EC6FD54480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747" b="11494"/>
        <a:stretch/>
      </xdr:blipFill>
      <xdr:spPr>
        <a:xfrm>
          <a:off x="464238" y="760847"/>
          <a:ext cx="3708706" cy="259387"/>
        </a:xfrm>
        <a:prstGeom prst="rect">
          <a:avLst/>
        </a:prstGeom>
      </xdr:spPr>
    </xdr:pic>
    <xdr:clientData/>
  </xdr:twoCellAnchor>
  <xdr:twoCellAnchor>
    <xdr:from>
      <xdr:col>1</xdr:col>
      <xdr:colOff>146956</xdr:colOff>
      <xdr:row>2</xdr:row>
      <xdr:rowOff>288471</xdr:rowOff>
    </xdr:from>
    <xdr:to>
      <xdr:col>4</xdr:col>
      <xdr:colOff>424544</xdr:colOff>
      <xdr:row>3</xdr:row>
      <xdr:rowOff>103420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87787A12-9280-01D9-2095-D6144A33B1BF}"/>
            </a:ext>
          </a:extLst>
        </xdr:cNvPr>
        <xdr:cNvSpPr/>
      </xdr:nvSpPr>
      <xdr:spPr>
        <a:xfrm rot="5400000">
          <a:off x="2601683" y="-179613"/>
          <a:ext cx="201392" cy="2520045"/>
        </a:xfrm>
        <a:prstGeom prst="rightBrace">
          <a:avLst>
            <a:gd name="adj1" fmla="val 20926"/>
            <a:gd name="adj2" fmla="val 87053"/>
          </a:avLst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1242060</xdr:colOff>
      <xdr:row>3</xdr:row>
      <xdr:rowOff>342900</xdr:rowOff>
    </xdr:from>
    <xdr:to>
      <xdr:col>0</xdr:col>
      <xdr:colOff>1287779</xdr:colOff>
      <xdr:row>9</xdr:row>
      <xdr:rowOff>22860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CB30099E-FA4F-9A6F-A0B8-412688ADE582}"/>
            </a:ext>
          </a:extLst>
        </xdr:cNvPr>
        <xdr:cNvSpPr/>
      </xdr:nvSpPr>
      <xdr:spPr>
        <a:xfrm>
          <a:off x="1242060" y="1424940"/>
          <a:ext cx="45719" cy="1257300"/>
        </a:xfrm>
        <a:prstGeom prst="leftBracket">
          <a:avLst/>
        </a:prstGeom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563880</xdr:colOff>
      <xdr:row>13</xdr:row>
      <xdr:rowOff>76200</xdr:rowOff>
    </xdr:from>
    <xdr:to>
      <xdr:col>10</xdr:col>
      <xdr:colOff>129793</xdr:colOff>
      <xdr:row>15</xdr:row>
      <xdr:rowOff>144826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2E99C7C-0CF2-85A2-6345-E56DD0289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7740" y="3627120"/>
          <a:ext cx="2918713" cy="525826"/>
        </a:xfrm>
        <a:prstGeom prst="rect">
          <a:avLst/>
        </a:prstGeom>
      </xdr:spPr>
    </xdr:pic>
    <xdr:clientData/>
  </xdr:twoCellAnchor>
  <xdr:twoCellAnchor>
    <xdr:from>
      <xdr:col>10</xdr:col>
      <xdr:colOff>15240</xdr:colOff>
      <xdr:row>13</xdr:row>
      <xdr:rowOff>76200</xdr:rowOff>
    </xdr:from>
    <xdr:to>
      <xdr:col>10</xdr:col>
      <xdr:colOff>71511</xdr:colOff>
      <xdr:row>14</xdr:row>
      <xdr:rowOff>95666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56A972-84B4-4265-B038-F794838D61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571" t="-1122" r="35713" b="7653"/>
        <a:stretch/>
      </xdr:blipFill>
      <xdr:spPr>
        <a:xfrm>
          <a:off x="7581900" y="3695700"/>
          <a:ext cx="56271" cy="248066"/>
        </a:xfrm>
        <a:prstGeom prst="rect">
          <a:avLst/>
        </a:prstGeom>
      </xdr:spPr>
    </xdr:pic>
    <xdr:clientData/>
  </xdr:twoCellAnchor>
  <xdr:oneCellAnchor>
    <xdr:from>
      <xdr:col>10</xdr:col>
      <xdr:colOff>38100</xdr:colOff>
      <xdr:row>0</xdr:row>
      <xdr:rowOff>30480</xdr:rowOff>
    </xdr:from>
    <xdr:ext cx="808235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B1C508E-AAF1-423B-8AC0-1237C604C2E8}"/>
            </a:ext>
          </a:extLst>
        </xdr:cNvPr>
        <xdr:cNvSpPr txBox="1"/>
      </xdr:nvSpPr>
      <xdr:spPr>
        <a:xfrm>
          <a:off x="7604760" y="3048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446118</xdr:colOff>
      <xdr:row>2</xdr:row>
      <xdr:rowOff>200892</xdr:rowOff>
    </xdr:from>
    <xdr:to>
      <xdr:col>12</xdr:col>
      <xdr:colOff>615950</xdr:colOff>
      <xdr:row>10</xdr:row>
      <xdr:rowOff>152400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0C4C430-2B70-4E4F-A4EE-B2E1EA7E4632}"/>
            </a:ext>
          </a:extLst>
        </xdr:cNvPr>
        <xdr:cNvSpPr/>
      </xdr:nvSpPr>
      <xdr:spPr>
        <a:xfrm>
          <a:off x="3386168" y="734292"/>
          <a:ext cx="5554632" cy="1837458"/>
        </a:xfrm>
        <a:prstGeom prst="wedgeRoundRectCallout">
          <a:avLst>
            <a:gd name="adj1" fmla="val -52203"/>
            <a:gd name="adj2" fmla="val -7185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関数をコピーすると、セルの参照は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自動的に調整される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63039</xdr:colOff>
      <xdr:row>5</xdr:row>
      <xdr:rowOff>207820</xdr:rowOff>
    </xdr:from>
    <xdr:to>
      <xdr:col>6</xdr:col>
      <xdr:colOff>346447</xdr:colOff>
      <xdr:row>9</xdr:row>
      <xdr:rowOff>30409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A2C3B450-33A0-0AC4-768C-74C992DD1E83}"/>
            </a:ext>
          </a:extLst>
        </xdr:cNvPr>
        <xdr:cNvGrpSpPr/>
      </xdr:nvGrpSpPr>
      <xdr:grpSpPr>
        <a:xfrm>
          <a:off x="3690159" y="1480360"/>
          <a:ext cx="953968" cy="744609"/>
          <a:chOff x="5553891" y="1496786"/>
          <a:chExt cx="950406" cy="742432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C83D476B-99D4-28A4-F2C6-A036A99CE7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569131" y="1496786"/>
            <a:ext cx="935164" cy="256925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611A8BD1-B34B-B7EF-4D0E-9B0E335425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553891" y="1723209"/>
            <a:ext cx="950406" cy="281964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7A1E4383-1A2F-17C2-D882-82EAF6B489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561511" y="1942012"/>
            <a:ext cx="942703" cy="297206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879763</xdr:colOff>
      <xdr:row>4</xdr:row>
      <xdr:rowOff>180109</xdr:rowOff>
    </xdr:from>
    <xdr:to>
      <xdr:col>4</xdr:col>
      <xdr:colOff>412983</xdr:colOff>
      <xdr:row>8</xdr:row>
      <xdr:rowOff>20088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581BDE74-3833-230D-EC68-AD291A8CCD84}"/>
            </a:ext>
          </a:extLst>
        </xdr:cNvPr>
        <xdr:cNvGrpSpPr/>
      </xdr:nvGrpSpPr>
      <xdr:grpSpPr>
        <a:xfrm>
          <a:off x="2960023" y="1216429"/>
          <a:ext cx="409520" cy="769619"/>
          <a:chOff x="3038763" y="1215159"/>
          <a:chExt cx="453970" cy="767079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DF58B039-09CA-2CFC-A4D5-18B74141CA19}"/>
              </a:ext>
            </a:extLst>
          </xdr:cNvPr>
          <xdr:cNvCxnSpPr/>
        </xdr:nvCxnSpPr>
        <xdr:spPr>
          <a:xfrm>
            <a:off x="3233535" y="1504950"/>
            <a:ext cx="0" cy="477288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EC1DC8A1-B856-EA95-3AC1-E91B6AE41503}"/>
              </a:ext>
            </a:extLst>
          </xdr:cNvPr>
          <xdr:cNvSpPr/>
        </xdr:nvSpPr>
        <xdr:spPr>
          <a:xfrm>
            <a:off x="3093605" y="1215159"/>
            <a:ext cx="332508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346ADA61-DB03-4C87-A13C-0DA32E4E01B6}"/>
              </a:ext>
            </a:extLst>
          </xdr:cNvPr>
          <xdr:cNvSpPr txBox="1"/>
        </xdr:nvSpPr>
        <xdr:spPr>
          <a:xfrm>
            <a:off x="3038763" y="1229013"/>
            <a:ext cx="453970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491836</xdr:colOff>
      <xdr:row>6</xdr:row>
      <xdr:rowOff>145474</xdr:rowOff>
    </xdr:from>
    <xdr:to>
      <xdr:col>6</xdr:col>
      <xdr:colOff>491836</xdr:colOff>
      <xdr:row>9</xdr:row>
      <xdr:rowOff>20783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8990665E-E80F-4095-820C-DB9BA3EE39A4}"/>
            </a:ext>
          </a:extLst>
        </xdr:cNvPr>
        <xdr:cNvCxnSpPr/>
      </xdr:nvCxnSpPr>
      <xdr:spPr>
        <a:xfrm>
          <a:off x="4772891" y="1655619"/>
          <a:ext cx="0" cy="561109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4619</xdr:colOff>
      <xdr:row>4</xdr:row>
      <xdr:rowOff>100864</xdr:rowOff>
    </xdr:from>
    <xdr:to>
      <xdr:col>12</xdr:col>
      <xdr:colOff>481177</xdr:colOff>
      <xdr:row>9</xdr:row>
      <xdr:rowOff>150844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5A3108C0-0308-DA82-09E2-FC232F5D03AF}"/>
            </a:ext>
          </a:extLst>
        </xdr:cNvPr>
        <xdr:cNvGrpSpPr/>
      </xdr:nvGrpSpPr>
      <xdr:grpSpPr>
        <a:xfrm>
          <a:off x="6313979" y="1137184"/>
          <a:ext cx="2488238" cy="1208220"/>
          <a:chOff x="3596714" y="2750492"/>
          <a:chExt cx="2482489" cy="1205346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244BE88-D53B-F8C8-336A-2E179AE0C0C9}"/>
              </a:ext>
            </a:extLst>
          </xdr:cNvPr>
          <xdr:cNvSpPr/>
        </xdr:nvSpPr>
        <xdr:spPr>
          <a:xfrm>
            <a:off x="3596714" y="2750492"/>
            <a:ext cx="2471212" cy="120534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2F5F4A1B-5D38-0AFA-CEF4-A80A1D9DF8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77652" y="2798984"/>
            <a:ext cx="783905" cy="249381"/>
          </a:xfrm>
          <a:prstGeom prst="rect">
            <a:avLst/>
          </a:prstGeom>
        </xdr:spPr>
      </xdr:pic>
      <xdr:sp macro="" textlink="">
        <xdr:nvSpPr>
          <xdr:cNvPr id="13" name="楕円 12">
            <a:extLst>
              <a:ext uri="{FF2B5EF4-FFF2-40B4-BE49-F238E27FC236}">
                <a16:creationId xmlns:a16="http://schemas.microsoft.com/office/drawing/2014/main" id="{411C0402-2D5A-C3B0-F71C-A92E2C60B171}"/>
              </a:ext>
            </a:extLst>
          </xdr:cNvPr>
          <xdr:cNvSpPr/>
        </xdr:nvSpPr>
        <xdr:spPr>
          <a:xfrm>
            <a:off x="4354339" y="2937529"/>
            <a:ext cx="159327" cy="159327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23A19518-4453-4332-8FA8-30D09D585236}"/>
              </a:ext>
            </a:extLst>
          </xdr:cNvPr>
          <xdr:cNvSpPr/>
        </xdr:nvSpPr>
        <xdr:spPr>
          <a:xfrm>
            <a:off x="3864690" y="3131493"/>
            <a:ext cx="607411" cy="609599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9498BBC1-0F65-4AD8-9C70-65A383BF9E0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88695" t="65784"/>
          <a:stretch/>
        </xdr:blipFill>
        <xdr:spPr>
          <a:xfrm>
            <a:off x="3982452" y="3256184"/>
            <a:ext cx="266936" cy="256310"/>
          </a:xfrm>
          <a:prstGeom prst="rect">
            <a:avLst/>
          </a:prstGeom>
        </xdr:spPr>
      </xdr:pic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45128CE-6444-78E7-04B5-031BEE07F1DA}"/>
              </a:ext>
            </a:extLst>
          </xdr:cNvPr>
          <xdr:cNvSpPr txBox="1"/>
        </xdr:nvSpPr>
        <xdr:spPr>
          <a:xfrm>
            <a:off x="4458246" y="2771273"/>
            <a:ext cx="1620957" cy="10761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800"/>
              <a:t>セルを選択し、右下の■に</a:t>
            </a:r>
            <a:endParaRPr kumimoji="1" lang="en-US" altLang="ja-JP" sz="800"/>
          </a:p>
          <a:p>
            <a:r>
              <a:rPr kumimoji="1" lang="ja-JP" altLang="en-US" sz="800"/>
              <a:t>カーソルを合わせる</a:t>
            </a:r>
            <a:endParaRPr kumimoji="1" lang="en-US" altLang="ja-JP" sz="800"/>
          </a:p>
          <a:p>
            <a:r>
              <a:rPr kumimoji="1" lang="ja-JP" altLang="en-US" sz="800"/>
              <a:t>（カーソルが黒い十字になる）</a:t>
            </a:r>
            <a:endParaRPr kumimoji="1" lang="en-US" altLang="ja-JP" sz="800"/>
          </a:p>
          <a:p>
            <a:endParaRPr kumimoji="1" lang="en-US" altLang="ja-JP" sz="800"/>
          </a:p>
          <a:p>
            <a:r>
              <a:rPr kumimoji="1" lang="ja-JP" altLang="en-US" sz="800"/>
              <a:t>マウスの左ボタンを押しながら</a:t>
            </a:r>
            <a:endParaRPr kumimoji="1" lang="en-US" altLang="ja-JP" sz="800"/>
          </a:p>
          <a:p>
            <a:r>
              <a:rPr kumimoji="1" lang="ja-JP" altLang="en-US" sz="800"/>
              <a:t>下にドラッグする</a:t>
            </a:r>
            <a:endParaRPr kumimoji="1" lang="en-US" altLang="ja-JP" sz="800"/>
          </a:p>
        </xdr:txBody>
      </xdr: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5AC12B5E-10B9-440E-A545-1BFDBC4041ED}"/>
              </a:ext>
            </a:extLst>
          </xdr:cNvPr>
          <xdr:cNvCxnSpPr/>
        </xdr:nvCxnSpPr>
        <xdr:spPr>
          <a:xfrm>
            <a:off x="4278137" y="3616402"/>
            <a:ext cx="6928" cy="304800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3D21370-8393-4750-9DF8-AE99E40B864B}"/>
              </a:ext>
            </a:extLst>
          </xdr:cNvPr>
          <xdr:cNvSpPr txBox="1"/>
        </xdr:nvSpPr>
        <xdr:spPr>
          <a:xfrm>
            <a:off x="4114070" y="3394729"/>
            <a:ext cx="339437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 b="1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十</a:t>
            </a:r>
            <a:endParaRPr kumimoji="1" lang="en-US" altLang="ja-JP" sz="1100" b="1"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9477A83A-E7C4-AF5D-4F4A-DB79E8650698}"/>
              </a:ext>
            </a:extLst>
          </xdr:cNvPr>
          <xdr:cNvCxnSpPr>
            <a:stCxn id="14" idx="1"/>
            <a:endCxn id="13" idx="1"/>
          </xdr:cNvCxnSpPr>
        </xdr:nvCxnSpPr>
        <xdr:spPr>
          <a:xfrm flipV="1">
            <a:off x="3953964" y="2960862"/>
            <a:ext cx="423708" cy="25990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452A269A-2ABB-495B-90A6-62A537058669}"/>
              </a:ext>
            </a:extLst>
          </xdr:cNvPr>
          <xdr:cNvCxnSpPr/>
        </xdr:nvCxnSpPr>
        <xdr:spPr>
          <a:xfrm flipV="1">
            <a:off x="4471737" y="3035968"/>
            <a:ext cx="44116" cy="42110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555336</xdr:colOff>
      <xdr:row>6</xdr:row>
      <xdr:rowOff>167986</xdr:rowOff>
    </xdr:from>
    <xdr:ext cx="1210588" cy="4357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0F27602-43AA-486B-B66C-6E4377AE0B5E}"/>
            </a:ext>
          </a:extLst>
        </xdr:cNvPr>
        <xdr:cNvSpPr txBox="1"/>
      </xdr:nvSpPr>
      <xdr:spPr>
        <a:xfrm>
          <a:off x="4841586" y="1672936"/>
          <a:ext cx="1210588" cy="43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solidFill>
                <a:schemeClr val="accent1"/>
              </a:solidFill>
            </a:rPr>
            <a:t>縦にコピーしたので</a:t>
          </a:r>
          <a:endParaRPr kumimoji="1" lang="en-US" altLang="ja-JP" sz="800">
            <a:solidFill>
              <a:schemeClr val="accent1"/>
            </a:solidFill>
          </a:endParaRPr>
        </a:p>
        <a:p>
          <a:r>
            <a:rPr kumimoji="1" lang="ja-JP" altLang="en-US" sz="800">
              <a:solidFill>
                <a:schemeClr val="accent1"/>
              </a:solidFill>
            </a:rPr>
            <a:t>行番号が１つずつ移動</a:t>
          </a:r>
          <a:endParaRPr kumimoji="1" lang="en-US" altLang="ja-JP" sz="800">
            <a:solidFill>
              <a:schemeClr val="accent1"/>
            </a:solidFill>
          </a:endParaRPr>
        </a:p>
      </xdr:txBody>
    </xdr:sp>
    <xdr:clientData/>
  </xdr:oneCellAnchor>
  <xdr:oneCellAnchor>
    <xdr:from>
      <xdr:col>8</xdr:col>
      <xdr:colOff>577850</xdr:colOff>
      <xdr:row>3</xdr:row>
      <xdr:rowOff>107950</xdr:rowOff>
    </xdr:from>
    <xdr:ext cx="877163" cy="28552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27C608D-535B-4AE8-BA20-4463BE9EE4CF}"/>
            </a:ext>
          </a:extLst>
        </xdr:cNvPr>
        <xdr:cNvSpPr txBox="1"/>
      </xdr:nvSpPr>
      <xdr:spPr>
        <a:xfrm>
          <a:off x="6210300" y="914400"/>
          <a:ext cx="877163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 b="1">
              <a:solidFill>
                <a:sysClr val="windowText" lastClr="000000"/>
              </a:solidFill>
            </a:rPr>
            <a:t>コピーの方法</a:t>
          </a:r>
          <a:endParaRPr kumimoji="1" lang="en-US" altLang="ja-JP" sz="9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3</xdr:col>
      <xdr:colOff>400050</xdr:colOff>
      <xdr:row>12</xdr:row>
      <xdr:rowOff>6350</xdr:rowOff>
    </xdr:from>
    <xdr:to>
      <xdr:col>8</xdr:col>
      <xdr:colOff>400050</xdr:colOff>
      <xdr:row>31</xdr:row>
      <xdr:rowOff>158750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C386D869-D18E-48C8-9285-93A2F8EBDA25}"/>
            </a:ext>
          </a:extLst>
        </xdr:cNvPr>
        <xdr:cNvSpPr/>
      </xdr:nvSpPr>
      <xdr:spPr>
        <a:xfrm>
          <a:off x="2609850" y="2927350"/>
          <a:ext cx="3429000" cy="4508500"/>
        </a:xfrm>
        <a:prstGeom prst="wedgeRoundRectCallout">
          <a:avLst>
            <a:gd name="adj1" fmla="val -53795"/>
            <a:gd name="adj2" fmla="val -1805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C18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セルに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『=SUM(B18,A15)』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C18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セルを選択し、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[F2] 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を押す</a:t>
          </a:r>
          <a:r>
            <a:rPr kumimoji="1" lang="ja-JP" alt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（セルの編集）</a:t>
          </a:r>
          <a:endParaRPr lang="ja-JP" altLang="ja-JP" sz="1100">
            <a:solidFill>
              <a:schemeClr val="tx1"/>
            </a:solidFill>
            <a:effectLst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固定したい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『A15』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の表示部分に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カーソルを移動する</a:t>
          </a:r>
          <a:endParaRPr lang="ja-JP" altLang="ja-JP" sz="1050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[F4]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を押して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『$A$15』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にする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５．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kumimoji="1" lang="en-US" altLang="ja-JP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                              ↓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関数をコピーしても、セル参照は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固定されたままになる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838200</xdr:colOff>
      <xdr:row>16</xdr:row>
      <xdr:rowOff>196850</xdr:rowOff>
    </xdr:from>
    <xdr:to>
      <xdr:col>3</xdr:col>
      <xdr:colOff>428570</xdr:colOff>
      <xdr:row>20</xdr:row>
      <xdr:rowOff>49529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E0F376C4-F3AD-45DC-8CBA-EFC8420258E5}"/>
            </a:ext>
          </a:extLst>
        </xdr:cNvPr>
        <xdr:cNvGrpSpPr/>
      </xdr:nvGrpSpPr>
      <xdr:grpSpPr>
        <a:xfrm>
          <a:off x="2217420" y="4037330"/>
          <a:ext cx="428570" cy="782319"/>
          <a:chOff x="3038763" y="1215159"/>
          <a:chExt cx="453970" cy="767079"/>
        </a:xfrm>
      </xdr:grpSpPr>
      <xdr:cxnSp macro="">
        <xdr:nvCxnSpPr>
          <xdr:cNvPr id="48" name="直線矢印コネクタ 47">
            <a:extLst>
              <a:ext uri="{FF2B5EF4-FFF2-40B4-BE49-F238E27FC236}">
                <a16:creationId xmlns:a16="http://schemas.microsoft.com/office/drawing/2014/main" id="{AC904F59-830A-325C-34F9-D2E551A2D1CC}"/>
              </a:ext>
            </a:extLst>
          </xdr:cNvPr>
          <xdr:cNvCxnSpPr/>
        </xdr:nvCxnSpPr>
        <xdr:spPr>
          <a:xfrm>
            <a:off x="3233535" y="1504950"/>
            <a:ext cx="0" cy="477288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楕円 48">
            <a:extLst>
              <a:ext uri="{FF2B5EF4-FFF2-40B4-BE49-F238E27FC236}">
                <a16:creationId xmlns:a16="http://schemas.microsoft.com/office/drawing/2014/main" id="{2EC0875E-79E8-73D8-3CFC-F8C444A154D8}"/>
              </a:ext>
            </a:extLst>
          </xdr:cNvPr>
          <xdr:cNvSpPr/>
        </xdr:nvSpPr>
        <xdr:spPr>
          <a:xfrm>
            <a:off x="3093605" y="1215159"/>
            <a:ext cx="332508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E59F20E6-71AB-5E4E-3FFC-2DBEC275E4F2}"/>
              </a:ext>
            </a:extLst>
          </xdr:cNvPr>
          <xdr:cNvSpPr txBox="1"/>
        </xdr:nvSpPr>
        <xdr:spPr>
          <a:xfrm>
            <a:off x="3038763" y="1229013"/>
            <a:ext cx="453970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577850</xdr:colOff>
      <xdr:row>12</xdr:row>
      <xdr:rowOff>146050</xdr:rowOff>
    </xdr:from>
    <xdr:to>
      <xdr:col>7</xdr:col>
      <xdr:colOff>660400</xdr:colOff>
      <xdr:row>18</xdr:row>
      <xdr:rowOff>31750</xdr:rowOff>
    </xdr:to>
    <xdr:grpSp>
      <xdr:nvGrpSpPr>
        <xdr:cNvPr id="106" name="グループ化 105">
          <a:extLst>
            <a:ext uri="{FF2B5EF4-FFF2-40B4-BE49-F238E27FC236}">
              <a16:creationId xmlns:a16="http://schemas.microsoft.com/office/drawing/2014/main" id="{845B5ED3-E16B-A324-C736-715D09E18925}"/>
            </a:ext>
          </a:extLst>
        </xdr:cNvPr>
        <xdr:cNvGrpSpPr/>
      </xdr:nvGrpSpPr>
      <xdr:grpSpPr>
        <a:xfrm>
          <a:off x="2795270" y="3072130"/>
          <a:ext cx="2833370" cy="1272540"/>
          <a:chOff x="2787650" y="3187700"/>
          <a:chExt cx="2838450" cy="1238250"/>
        </a:xfrm>
      </xdr:grpSpPr>
      <xdr:sp macro="" textlink="">
        <xdr:nvSpPr>
          <xdr:cNvPr id="58" name="四角形: 角を丸くする 57">
            <a:extLst>
              <a:ext uri="{FF2B5EF4-FFF2-40B4-BE49-F238E27FC236}">
                <a16:creationId xmlns:a16="http://schemas.microsoft.com/office/drawing/2014/main" id="{7A366CD2-58B6-C4D2-76E4-6F62911A2DE6}"/>
              </a:ext>
            </a:extLst>
          </xdr:cNvPr>
          <xdr:cNvSpPr/>
        </xdr:nvSpPr>
        <xdr:spPr>
          <a:xfrm>
            <a:off x="2787650" y="3187700"/>
            <a:ext cx="2838450" cy="1238250"/>
          </a:xfrm>
          <a:prstGeom prst="roundRect">
            <a:avLst>
              <a:gd name="adj" fmla="val 19143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9517386A-F9F5-4424-8632-0F53C4342DCA}"/>
              </a:ext>
            </a:extLst>
          </xdr:cNvPr>
          <xdr:cNvSpPr txBox="1"/>
        </xdr:nvSpPr>
        <xdr:spPr>
          <a:xfrm>
            <a:off x="2832100" y="3244850"/>
            <a:ext cx="2473754" cy="5745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200"/>
              </a:lnSpc>
            </a:pPr>
            <a:r>
              <a:rPr kumimoji="1" lang="ja-JP" altLang="ja-JP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絶対参照にする方法</a:t>
            </a:r>
            <a:endParaRPr lang="ja-JP" altLang="ja-JP" sz="900">
              <a:effectLst/>
            </a:endParaRPr>
          </a:p>
          <a:p>
            <a:pPr>
              <a:lnSpc>
                <a:spcPts val="1200"/>
              </a:lnSpc>
            </a:pPr>
            <a:r>
              <a:rPr kumimoji="1" lang="ja-JP" altLang="ja-JP" sz="105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固定したいセルの列番号と行番号に</a:t>
            </a:r>
            <a:endParaRPr lang="ja-JP" altLang="ja-JP" sz="800">
              <a:effectLst/>
            </a:endParaRPr>
          </a:p>
          <a:p>
            <a:pPr>
              <a:lnSpc>
                <a:spcPts val="1200"/>
              </a:lnSpc>
            </a:pPr>
            <a:r>
              <a:rPr kumimoji="1" lang="en-US" altLang="ja-JP" sz="1050" b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kumimoji="1" lang="en-US" altLang="ja-JP" sz="105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『$』</a:t>
            </a:r>
            <a:r>
              <a:rPr kumimoji="1" lang="ja-JP" altLang="ja-JP" sz="105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をつける</a:t>
            </a:r>
            <a:endParaRPr lang="ja-JP" altLang="ja-JP" sz="800">
              <a:effectLst/>
            </a:endParaRPr>
          </a:p>
        </xdr:txBody>
      </xdr:sp>
      <xdr:pic>
        <xdr:nvPicPr>
          <xdr:cNvPr id="52" name="図 51">
            <a:extLst>
              <a:ext uri="{FF2B5EF4-FFF2-40B4-BE49-F238E27FC236}">
                <a16:creationId xmlns:a16="http://schemas.microsoft.com/office/drawing/2014/main" id="{E132C0B9-C4BA-BE14-3C27-DE2EA348E11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t="5455" r="4655"/>
          <a:stretch/>
        </xdr:blipFill>
        <xdr:spPr>
          <a:xfrm>
            <a:off x="2927352" y="4114800"/>
            <a:ext cx="901698" cy="226514"/>
          </a:xfrm>
          <a:prstGeom prst="rect">
            <a:avLst/>
          </a:prstGeom>
        </xdr:spPr>
      </xdr:pic>
      <xdr:pic>
        <xdr:nvPicPr>
          <xdr:cNvPr id="53" name="図 52">
            <a:extLst>
              <a:ext uri="{FF2B5EF4-FFF2-40B4-BE49-F238E27FC236}">
                <a16:creationId xmlns:a16="http://schemas.microsoft.com/office/drawing/2014/main" id="{AC58FA37-15CA-23E4-A630-17F1FE5343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4194342" y="4044950"/>
            <a:ext cx="1311108" cy="300133"/>
          </a:xfrm>
          <a:prstGeom prst="rect">
            <a:avLst/>
          </a:prstGeom>
        </xdr:spPr>
      </xdr:pic>
      <xdr:cxnSp macro="">
        <xdr:nvCxnSpPr>
          <xdr:cNvPr id="55" name="直線矢印コネクタ 54">
            <a:extLst>
              <a:ext uri="{FF2B5EF4-FFF2-40B4-BE49-F238E27FC236}">
                <a16:creationId xmlns:a16="http://schemas.microsoft.com/office/drawing/2014/main" id="{8BFFB540-9604-77E7-D395-2E17A2DDDDE8}"/>
              </a:ext>
            </a:extLst>
          </xdr:cNvPr>
          <xdr:cNvCxnSpPr/>
        </xdr:nvCxnSpPr>
        <xdr:spPr>
          <a:xfrm>
            <a:off x="3860800" y="4222750"/>
            <a:ext cx="31750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楕円 56">
            <a:extLst>
              <a:ext uri="{FF2B5EF4-FFF2-40B4-BE49-F238E27FC236}">
                <a16:creationId xmlns:a16="http://schemas.microsoft.com/office/drawing/2014/main" id="{DC3870EB-C4E1-45F9-9125-C3F1D36A252A}"/>
              </a:ext>
            </a:extLst>
          </xdr:cNvPr>
          <xdr:cNvSpPr/>
        </xdr:nvSpPr>
        <xdr:spPr>
          <a:xfrm>
            <a:off x="3651250" y="3743324"/>
            <a:ext cx="666750" cy="371475"/>
          </a:xfrm>
          <a:prstGeom prst="ellipse">
            <a:avLst/>
          </a:prstGeom>
          <a:solidFill>
            <a:schemeClr val="accent5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C6CAE4B4-2D8F-49AE-93D8-1CE4ED427CE5}"/>
              </a:ext>
            </a:extLst>
          </xdr:cNvPr>
          <xdr:cNvSpPr txBox="1"/>
        </xdr:nvSpPr>
        <xdr:spPr>
          <a:xfrm>
            <a:off x="3651250" y="3771900"/>
            <a:ext cx="704808" cy="3650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キーで</a:t>
            </a:r>
            <a:endParaRPr kumimoji="1" lang="en-US" altLang="ja-JP" sz="900" b="1">
              <a:solidFill>
                <a:schemeClr val="accent5"/>
              </a:solidFill>
            </a:endParaRPr>
          </a:p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$</a:t>
            </a:r>
            <a:r>
              <a:rPr kumimoji="1" lang="ja-JP" altLang="en-US" sz="900" b="1">
                <a:solidFill>
                  <a:schemeClr val="accent5"/>
                </a:solidFill>
              </a:rPr>
              <a:t>をつける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sp macro="" textlink="">
        <xdr:nvSpPr>
          <xdr:cNvPr id="51" name="左大かっこ 50">
            <a:extLst>
              <a:ext uri="{FF2B5EF4-FFF2-40B4-BE49-F238E27FC236}">
                <a16:creationId xmlns:a16="http://schemas.microsoft.com/office/drawing/2014/main" id="{0E2949D1-3C3B-FBC9-A822-70F52C06C138}"/>
              </a:ext>
            </a:extLst>
          </xdr:cNvPr>
          <xdr:cNvSpPr/>
        </xdr:nvSpPr>
        <xdr:spPr>
          <a:xfrm>
            <a:off x="2974340" y="3448050"/>
            <a:ext cx="48260" cy="247650"/>
          </a:xfrm>
          <a:prstGeom prst="leftBracket">
            <a:avLst/>
          </a:prstGeom>
          <a:ln w="63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</xdr:col>
      <xdr:colOff>685800</xdr:colOff>
      <xdr:row>27</xdr:row>
      <xdr:rowOff>165100</xdr:rowOff>
    </xdr:from>
    <xdr:to>
      <xdr:col>5</xdr:col>
      <xdr:colOff>641350</xdr:colOff>
      <xdr:row>31</xdr:row>
      <xdr:rowOff>23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8B31E40D-107E-4D6B-4A07-B64413F1A2DA}"/>
            </a:ext>
          </a:extLst>
        </xdr:cNvPr>
        <xdr:cNvGrpSpPr/>
      </xdr:nvGrpSpPr>
      <xdr:grpSpPr>
        <a:xfrm>
          <a:off x="2903220" y="6535420"/>
          <a:ext cx="1365250" cy="749323"/>
          <a:chOff x="2908300" y="6546850"/>
          <a:chExt cx="1315833" cy="749323"/>
        </a:xfrm>
      </xdr:grpSpPr>
      <xdr:pic>
        <xdr:nvPicPr>
          <xdr:cNvPr id="62" name="図 61">
            <a:extLst>
              <a:ext uri="{FF2B5EF4-FFF2-40B4-BE49-F238E27FC236}">
                <a16:creationId xmlns:a16="http://schemas.microsoft.com/office/drawing/2014/main" id="{76A3B86A-17B7-9367-D19F-58F20DA188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14650" y="6769100"/>
            <a:ext cx="1287892" cy="289585"/>
          </a:xfrm>
          <a:prstGeom prst="rect">
            <a:avLst/>
          </a:prstGeom>
        </xdr:spPr>
      </xdr:pic>
      <xdr:pic>
        <xdr:nvPicPr>
          <xdr:cNvPr id="61" name="図 60">
            <a:extLst>
              <a:ext uri="{FF2B5EF4-FFF2-40B4-BE49-F238E27FC236}">
                <a16:creationId xmlns:a16="http://schemas.microsoft.com/office/drawing/2014/main" id="{00C5D680-BDA6-AE2D-B092-803CC35FAC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2908300" y="6546850"/>
            <a:ext cx="1295512" cy="259102"/>
          </a:xfrm>
          <a:prstGeom prst="rect">
            <a:avLst/>
          </a:prstGeom>
        </xdr:spPr>
      </xdr:pic>
      <xdr:pic>
        <xdr:nvPicPr>
          <xdr:cNvPr id="64" name="図 63">
            <a:extLst>
              <a:ext uri="{FF2B5EF4-FFF2-40B4-BE49-F238E27FC236}">
                <a16:creationId xmlns:a16="http://schemas.microsoft.com/office/drawing/2014/main" id="{22D9C6BC-825B-89B5-660A-204C4DEEF4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2921000" y="7029450"/>
            <a:ext cx="1303133" cy="26672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425450</xdr:colOff>
      <xdr:row>34</xdr:row>
      <xdr:rowOff>114300</xdr:rowOff>
    </xdr:from>
    <xdr:to>
      <xdr:col>9</xdr:col>
      <xdr:colOff>579120</xdr:colOff>
      <xdr:row>57</xdr:row>
      <xdr:rowOff>53340</xdr:rowOff>
    </xdr:to>
    <xdr:sp macro="" textlink="">
      <xdr:nvSpPr>
        <xdr:cNvPr id="67" name="吹き出し: 角を丸めた四角形 66">
          <a:extLst>
            <a:ext uri="{FF2B5EF4-FFF2-40B4-BE49-F238E27FC236}">
              <a16:creationId xmlns:a16="http://schemas.microsoft.com/office/drawing/2014/main" id="{F02B76D2-BABC-45A1-85FF-E0A9501077C4}"/>
            </a:ext>
          </a:extLst>
        </xdr:cNvPr>
        <xdr:cNvSpPr/>
      </xdr:nvSpPr>
      <xdr:spPr>
        <a:xfrm>
          <a:off x="3382010" y="8130540"/>
          <a:ext cx="3506470" cy="5212080"/>
        </a:xfrm>
        <a:prstGeom prst="wedgeRoundRectCallout">
          <a:avLst>
            <a:gd name="adj1" fmla="val -56736"/>
            <a:gd name="adj2" fmla="val -2865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セルに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『=A38*B37』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B38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セルを選択し、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[F2]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を押す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（セルの編集）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『A38』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の部分にカーソルを移動する</a:t>
          </a:r>
          <a:endParaRPr lang="ja-JP" altLang="ja-JP" sz="1050">
            <a:solidFill>
              <a:schemeClr val="tx1"/>
            </a:solidFill>
            <a:effectLst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F4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キーを３回押して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『$A38』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にする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『B37』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部分に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カーソルを移動する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F4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キーを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回押し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『B$37』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にする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[Enter]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↓</a:t>
          </a:r>
          <a:endParaRPr kumimoji="1"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項目セル（列番号：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、行番号：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37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参照は固定され、他は相対参照として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数式がコピーされる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622300</xdr:colOff>
      <xdr:row>35</xdr:row>
      <xdr:rowOff>38100</xdr:rowOff>
    </xdr:from>
    <xdr:to>
      <xdr:col>9</xdr:col>
      <xdr:colOff>95250</xdr:colOff>
      <xdr:row>43</xdr:row>
      <xdr:rowOff>38100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C8741112-8807-40CB-BFB9-318B21C6FD97}"/>
            </a:ext>
          </a:extLst>
        </xdr:cNvPr>
        <xdr:cNvSpPr/>
      </xdr:nvSpPr>
      <xdr:spPr>
        <a:xfrm>
          <a:off x="3568700" y="8274050"/>
          <a:ext cx="2838450" cy="1841500"/>
        </a:xfrm>
        <a:prstGeom prst="roundRect">
          <a:avLst>
            <a:gd name="adj" fmla="val 19143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82550</xdr:colOff>
      <xdr:row>35</xdr:row>
      <xdr:rowOff>165100</xdr:rowOff>
    </xdr:from>
    <xdr:ext cx="2473754" cy="571823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EF95AA6B-8F40-4EC0-A324-6803B6B2953D}"/>
            </a:ext>
          </a:extLst>
        </xdr:cNvPr>
        <xdr:cNvSpPr txBox="1"/>
      </xdr:nvSpPr>
      <xdr:spPr>
        <a:xfrm>
          <a:off x="3702050" y="8401050"/>
          <a:ext cx="2473754" cy="571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相対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参照にする方法</a:t>
          </a:r>
          <a:endParaRPr lang="ja-JP" altLang="ja-JP" sz="900">
            <a:effectLst/>
          </a:endParaRPr>
        </a:p>
        <a:p>
          <a:pPr>
            <a:lnSpc>
              <a:spcPts val="1200"/>
            </a:lnSpc>
          </a:pP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固定したいセルの列番号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行番号に</a:t>
          </a:r>
          <a:endParaRPr lang="ja-JP" altLang="ja-JP" sz="800">
            <a:effectLst/>
          </a:endParaRPr>
        </a:p>
        <a:p>
          <a:pPr>
            <a:lnSpc>
              <a:spcPts val="1200"/>
            </a:lnSpc>
          </a:pPr>
          <a:r>
            <a:rPr kumimoji="1" lang="en-US" altLang="ja-JP" sz="105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『$』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をつける</a:t>
          </a:r>
          <a:endParaRPr lang="ja-JP" altLang="ja-JP" sz="800">
            <a:effectLst/>
          </a:endParaRPr>
        </a:p>
      </xdr:txBody>
    </xdr:sp>
    <xdr:clientData/>
  </xdr:oneCellAnchor>
  <xdr:twoCellAnchor>
    <xdr:from>
      <xdr:col>5</xdr:col>
      <xdr:colOff>171450</xdr:colOff>
      <xdr:row>38</xdr:row>
      <xdr:rowOff>31750</xdr:rowOff>
    </xdr:from>
    <xdr:to>
      <xdr:col>8</xdr:col>
      <xdr:colOff>558689</xdr:colOff>
      <xdr:row>42</xdr:row>
      <xdr:rowOff>47014</xdr:rowOff>
    </xdr:to>
    <xdr:grpSp>
      <xdr:nvGrpSpPr>
        <xdr:cNvPr id="105" name="グループ化 104">
          <a:extLst>
            <a:ext uri="{FF2B5EF4-FFF2-40B4-BE49-F238E27FC236}">
              <a16:creationId xmlns:a16="http://schemas.microsoft.com/office/drawing/2014/main" id="{6FA7C3D8-3433-B1ED-B5AB-446983006FC6}"/>
            </a:ext>
          </a:extLst>
        </xdr:cNvPr>
        <xdr:cNvGrpSpPr/>
      </xdr:nvGrpSpPr>
      <xdr:grpSpPr>
        <a:xfrm>
          <a:off x="3798570" y="8977630"/>
          <a:ext cx="2398919" cy="929664"/>
          <a:chOff x="3409950" y="9010650"/>
          <a:chExt cx="2406539" cy="929664"/>
        </a:xfrm>
      </xdr:grpSpPr>
      <xdr:cxnSp macro="">
        <xdr:nvCxnSpPr>
          <xdr:cNvPr id="72" name="直線矢印コネクタ 71">
            <a:extLst>
              <a:ext uri="{FF2B5EF4-FFF2-40B4-BE49-F238E27FC236}">
                <a16:creationId xmlns:a16="http://schemas.microsoft.com/office/drawing/2014/main" id="{016FD1AA-03A3-4C69-955E-514E00B5B615}"/>
              </a:ext>
            </a:extLst>
          </xdr:cNvPr>
          <xdr:cNvCxnSpPr/>
        </xdr:nvCxnSpPr>
        <xdr:spPr>
          <a:xfrm>
            <a:off x="4387850" y="9251950"/>
            <a:ext cx="31750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334D5513-303F-4B05-99DD-E141D49FE560}"/>
              </a:ext>
            </a:extLst>
          </xdr:cNvPr>
          <xdr:cNvSpPr txBox="1"/>
        </xdr:nvSpPr>
        <xdr:spPr>
          <a:xfrm>
            <a:off x="4298950" y="901065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pic>
        <xdr:nvPicPr>
          <xdr:cNvPr id="74" name="図 73">
            <a:extLst>
              <a:ext uri="{FF2B5EF4-FFF2-40B4-BE49-F238E27FC236}">
                <a16:creationId xmlns:a16="http://schemas.microsoft.com/office/drawing/2014/main" id="{DB30A86F-2B4B-DD80-1B17-72A8988FBF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3530600" y="9036050"/>
            <a:ext cx="746825" cy="274344"/>
          </a:xfrm>
          <a:prstGeom prst="rect">
            <a:avLst/>
          </a:prstGeom>
        </xdr:spPr>
      </xdr:pic>
      <xdr:pic>
        <xdr:nvPicPr>
          <xdr:cNvPr id="75" name="図 74">
            <a:extLst>
              <a:ext uri="{FF2B5EF4-FFF2-40B4-BE49-F238E27FC236}">
                <a16:creationId xmlns:a16="http://schemas.microsoft.com/office/drawing/2014/main" id="{187D564C-2967-E249-392C-D06CAA966B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845050" y="9048750"/>
            <a:ext cx="883997" cy="274344"/>
          </a:xfrm>
          <a:prstGeom prst="rect">
            <a:avLst/>
          </a:prstGeom>
        </xdr:spPr>
      </xdr:pic>
      <xdr:pic>
        <xdr:nvPicPr>
          <xdr:cNvPr id="76" name="図 75">
            <a:extLst>
              <a:ext uri="{FF2B5EF4-FFF2-40B4-BE49-F238E27FC236}">
                <a16:creationId xmlns:a16="http://schemas.microsoft.com/office/drawing/2014/main" id="{9D07303A-8A42-F38A-29CE-3D1A95899D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4832350" y="9632950"/>
            <a:ext cx="830652" cy="281964"/>
          </a:xfrm>
          <a:prstGeom prst="rect">
            <a:avLst/>
          </a:prstGeom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29858734-8BBE-75AD-C201-EA8FD9C20B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3524250" y="9658350"/>
            <a:ext cx="815411" cy="281964"/>
          </a:xfrm>
          <a:prstGeom prst="rect">
            <a:avLst/>
          </a:prstGeom>
        </xdr:spPr>
      </xdr:pic>
      <xdr:cxnSp macro="">
        <xdr:nvCxnSpPr>
          <xdr:cNvPr id="78" name="直線矢印コネクタ 77">
            <a:extLst>
              <a:ext uri="{FF2B5EF4-FFF2-40B4-BE49-F238E27FC236}">
                <a16:creationId xmlns:a16="http://schemas.microsoft.com/office/drawing/2014/main" id="{B20F32BC-DC4A-477D-BCA1-8DE937513D5A}"/>
              </a:ext>
            </a:extLst>
          </xdr:cNvPr>
          <xdr:cNvCxnSpPr/>
        </xdr:nvCxnSpPr>
        <xdr:spPr>
          <a:xfrm flipH="1">
            <a:off x="4387850" y="9810750"/>
            <a:ext cx="336550" cy="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556F021D-1E58-432E-9E74-CF85A6C35183}"/>
              </a:ext>
            </a:extLst>
          </xdr:cNvPr>
          <xdr:cNvSpPr txBox="1"/>
        </xdr:nvSpPr>
        <xdr:spPr>
          <a:xfrm>
            <a:off x="4279900" y="952500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cxnSp macro="">
        <xdr:nvCxnSpPr>
          <xdr:cNvPr id="81" name="直線矢印コネクタ 80">
            <a:extLst>
              <a:ext uri="{FF2B5EF4-FFF2-40B4-BE49-F238E27FC236}">
                <a16:creationId xmlns:a16="http://schemas.microsoft.com/office/drawing/2014/main" id="{7589B7CD-00F2-49B0-83D7-251AC0B2274F}"/>
              </a:ext>
            </a:extLst>
          </xdr:cNvPr>
          <xdr:cNvCxnSpPr/>
        </xdr:nvCxnSpPr>
        <xdr:spPr>
          <a:xfrm>
            <a:off x="5264150" y="9372600"/>
            <a:ext cx="0" cy="23495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E8B3D484-8A0F-466A-ABC8-4B5EE067DB39}"/>
              </a:ext>
            </a:extLst>
          </xdr:cNvPr>
          <xdr:cNvSpPr txBox="1"/>
        </xdr:nvSpPr>
        <xdr:spPr>
          <a:xfrm>
            <a:off x="5289550" y="939800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  <xdr:cxnSp macro="">
        <xdr:nvCxnSpPr>
          <xdr:cNvPr id="86" name="直線矢印コネクタ 85">
            <a:extLst>
              <a:ext uri="{FF2B5EF4-FFF2-40B4-BE49-F238E27FC236}">
                <a16:creationId xmlns:a16="http://schemas.microsoft.com/office/drawing/2014/main" id="{7C7492DF-1A8C-4059-9644-221BF98793D6}"/>
              </a:ext>
            </a:extLst>
          </xdr:cNvPr>
          <xdr:cNvCxnSpPr/>
        </xdr:nvCxnSpPr>
        <xdr:spPr>
          <a:xfrm flipV="1">
            <a:off x="3898900" y="9347200"/>
            <a:ext cx="0" cy="2667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D4F08BB9-B586-4183-B5C1-55673D26E730}"/>
              </a:ext>
            </a:extLst>
          </xdr:cNvPr>
          <xdr:cNvSpPr txBox="1"/>
        </xdr:nvSpPr>
        <xdr:spPr>
          <a:xfrm>
            <a:off x="3409950" y="9404350"/>
            <a:ext cx="526939" cy="2367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>
              <a:lnSpc>
                <a:spcPts val="1000"/>
              </a:lnSpc>
            </a:pPr>
            <a:r>
              <a:rPr kumimoji="1" lang="en-US" altLang="ja-JP" sz="900" b="1">
                <a:solidFill>
                  <a:schemeClr val="accent5"/>
                </a:solidFill>
              </a:rPr>
              <a:t>F4</a:t>
            </a:r>
            <a:r>
              <a:rPr kumimoji="1" lang="ja-JP" altLang="en-US" sz="900" b="1">
                <a:solidFill>
                  <a:schemeClr val="accent5"/>
                </a:solidFill>
              </a:rPr>
              <a:t>キー</a:t>
            </a:r>
            <a:endParaRPr kumimoji="1" lang="en-US" altLang="ja-JP" sz="900" b="1">
              <a:solidFill>
                <a:schemeClr val="accent5"/>
              </a:solidFill>
            </a:endParaRPr>
          </a:p>
        </xdr:txBody>
      </xdr:sp>
    </xdr:grpSp>
    <xdr:clientData/>
  </xdr:twoCellAnchor>
  <xdr:twoCellAnchor>
    <xdr:from>
      <xdr:col>3</xdr:col>
      <xdr:colOff>723900</xdr:colOff>
      <xdr:row>36</xdr:row>
      <xdr:rowOff>190500</xdr:rowOff>
    </xdr:from>
    <xdr:to>
      <xdr:col>4</xdr:col>
      <xdr:colOff>413330</xdr:colOff>
      <xdr:row>40</xdr:row>
      <xdr:rowOff>43179</xdr:rowOff>
    </xdr:to>
    <xdr:grpSp>
      <xdr:nvGrpSpPr>
        <xdr:cNvPr id="90" name="グループ化 89">
          <a:extLst>
            <a:ext uri="{FF2B5EF4-FFF2-40B4-BE49-F238E27FC236}">
              <a16:creationId xmlns:a16="http://schemas.microsoft.com/office/drawing/2014/main" id="{D5B9AE3E-72FB-4D3E-A76A-767A0FB485ED}"/>
            </a:ext>
          </a:extLst>
        </xdr:cNvPr>
        <xdr:cNvGrpSpPr/>
      </xdr:nvGrpSpPr>
      <xdr:grpSpPr>
        <a:xfrm>
          <a:off x="2941320" y="8663940"/>
          <a:ext cx="428570" cy="782319"/>
          <a:chOff x="3038763" y="1215159"/>
          <a:chExt cx="453970" cy="767079"/>
        </a:xfrm>
      </xdr:grpSpPr>
      <xdr:cxnSp macro="">
        <xdr:nvCxnSpPr>
          <xdr:cNvPr id="91" name="直線矢印コネクタ 90">
            <a:extLst>
              <a:ext uri="{FF2B5EF4-FFF2-40B4-BE49-F238E27FC236}">
                <a16:creationId xmlns:a16="http://schemas.microsoft.com/office/drawing/2014/main" id="{5EF778E7-3FAF-E7F0-0FFD-360031E88237}"/>
              </a:ext>
            </a:extLst>
          </xdr:cNvPr>
          <xdr:cNvCxnSpPr/>
        </xdr:nvCxnSpPr>
        <xdr:spPr>
          <a:xfrm>
            <a:off x="3233535" y="1504950"/>
            <a:ext cx="0" cy="477288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2" name="楕円 91">
            <a:extLst>
              <a:ext uri="{FF2B5EF4-FFF2-40B4-BE49-F238E27FC236}">
                <a16:creationId xmlns:a16="http://schemas.microsoft.com/office/drawing/2014/main" id="{2B28CA59-722A-70C6-DB25-D1AB21223E07}"/>
              </a:ext>
            </a:extLst>
          </xdr:cNvPr>
          <xdr:cNvSpPr/>
        </xdr:nvSpPr>
        <xdr:spPr>
          <a:xfrm>
            <a:off x="3093605" y="1215159"/>
            <a:ext cx="332508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08DFE310-FB4A-C756-0ADF-6330E387EE8E}"/>
              </a:ext>
            </a:extLst>
          </xdr:cNvPr>
          <xdr:cNvSpPr txBox="1"/>
        </xdr:nvSpPr>
        <xdr:spPr>
          <a:xfrm>
            <a:off x="3038763" y="1229013"/>
            <a:ext cx="453970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488937</xdr:colOff>
      <xdr:row>34</xdr:row>
      <xdr:rowOff>177802</xdr:rowOff>
    </xdr:from>
    <xdr:to>
      <xdr:col>3</xdr:col>
      <xdr:colOff>647695</xdr:colOff>
      <xdr:row>35</xdr:row>
      <xdr:rowOff>216210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B076195B-4752-4692-AC84-039F2453F47C}"/>
            </a:ext>
          </a:extLst>
        </xdr:cNvPr>
        <xdr:cNvGrpSpPr/>
      </xdr:nvGrpSpPr>
      <xdr:grpSpPr>
        <a:xfrm>
          <a:off x="1228077" y="8194042"/>
          <a:ext cx="1637038" cy="267008"/>
          <a:chOff x="3069319" y="1215159"/>
          <a:chExt cx="872678" cy="262659"/>
        </a:xfrm>
      </xdr:grpSpPr>
      <xdr:cxnSp macro="">
        <xdr:nvCxnSpPr>
          <xdr:cNvPr id="95" name="直線矢印コネクタ 94">
            <a:extLst>
              <a:ext uri="{FF2B5EF4-FFF2-40B4-BE49-F238E27FC236}">
                <a16:creationId xmlns:a16="http://schemas.microsoft.com/office/drawing/2014/main" id="{1B8F6C40-343D-BFE2-25D3-988FCD4ED35F}"/>
              </a:ext>
            </a:extLst>
          </xdr:cNvPr>
          <xdr:cNvCxnSpPr/>
        </xdr:nvCxnSpPr>
        <xdr:spPr>
          <a:xfrm>
            <a:off x="3303617" y="1348879"/>
            <a:ext cx="638380" cy="3706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" name="楕円 95">
            <a:extLst>
              <a:ext uri="{FF2B5EF4-FFF2-40B4-BE49-F238E27FC236}">
                <a16:creationId xmlns:a16="http://schemas.microsoft.com/office/drawing/2014/main" id="{8AE6E5B0-ED49-D1BE-66C4-C9F03E95BE15}"/>
              </a:ext>
            </a:extLst>
          </xdr:cNvPr>
          <xdr:cNvSpPr/>
        </xdr:nvSpPr>
        <xdr:spPr>
          <a:xfrm>
            <a:off x="3093606" y="1215159"/>
            <a:ext cx="182849" cy="262659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8084028F-2BF1-D886-E6B2-D12A6238366A}"/>
              </a:ext>
            </a:extLst>
          </xdr:cNvPr>
          <xdr:cNvSpPr txBox="1"/>
        </xdr:nvSpPr>
        <xdr:spPr>
          <a:xfrm>
            <a:off x="3069319" y="1229013"/>
            <a:ext cx="258067" cy="214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 b="1">
                <a:solidFill>
                  <a:schemeClr val="bg1"/>
                </a:solidFill>
              </a:rPr>
              <a:t>コピー</a:t>
            </a:r>
            <a:endParaRPr kumimoji="1" lang="en-US" altLang="ja-JP" sz="700" b="1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11</xdr:col>
      <xdr:colOff>525780</xdr:colOff>
      <xdr:row>0</xdr:row>
      <xdr:rowOff>7620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E47C08-A161-4634-9075-8603CB597DA7}"/>
            </a:ext>
          </a:extLst>
        </xdr:cNvPr>
        <xdr:cNvSpPr txBox="1"/>
      </xdr:nvSpPr>
      <xdr:spPr>
        <a:xfrm>
          <a:off x="8176260" y="762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1B4F64-4160-4E7F-8965-FC385E37B5EF}" name="テーブル1" displayName="テーブル1" ref="A52:C61" totalsRowShown="0" headerRowDxfId="5" headerRowBorderDxfId="4" tableBorderDxfId="3">
  <autoFilter ref="A52:C61" xr:uid="{511B4F64-4160-4E7F-8965-FC385E37B5EF}"/>
  <tableColumns count="3">
    <tableColumn id="1" xr3:uid="{66A6D46B-8C54-47D6-997C-4458E3FECA3D}" name="食種" dataDxfId="2"/>
    <tableColumn id="2" xr3:uid="{DB25034A-D345-4736-919C-DD197373120A}" name="提供時間" dataDxfId="1"/>
    <tableColumn id="3" xr3:uid="{4E6A1CE0-E235-4AA5-843F-2817A791657D}" name="食数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A1A2-4ABD-44B1-84EE-87D9A9564BB1}">
  <dimension ref="A20:A21"/>
  <sheetViews>
    <sheetView workbookViewId="0"/>
  </sheetViews>
  <sheetFormatPr defaultRowHeight="18" x14ac:dyDescent="0.45"/>
  <sheetData>
    <row r="20" spans="1:1" x14ac:dyDescent="0.45">
      <c r="A20" s="92" t="s">
        <v>164</v>
      </c>
    </row>
    <row r="21" spans="1:1" x14ac:dyDescent="0.45">
      <c r="A21" s="92" t="s">
        <v>174</v>
      </c>
    </row>
  </sheetData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9EB4-EC22-43FE-9C41-00A8AAEAA36A}">
  <dimension ref="A1:D48"/>
  <sheetViews>
    <sheetView zoomScaleNormal="100" workbookViewId="0"/>
  </sheetViews>
  <sheetFormatPr defaultRowHeight="18" x14ac:dyDescent="0.45"/>
  <sheetData>
    <row r="1" spans="1:4" ht="24" customHeight="1" x14ac:dyDescent="0.45">
      <c r="A1" s="5" t="s">
        <v>143</v>
      </c>
    </row>
    <row r="3" spans="1:4" ht="21.6" x14ac:dyDescent="0.45">
      <c r="A3" s="28" t="s">
        <v>144</v>
      </c>
    </row>
    <row r="5" spans="1:4" x14ac:dyDescent="0.45">
      <c r="A5" s="80" t="s">
        <v>145</v>
      </c>
    </row>
    <row r="6" spans="1:4" x14ac:dyDescent="0.45">
      <c r="A6" s="82" t="s">
        <v>146</v>
      </c>
      <c r="D6" s="4"/>
    </row>
    <row r="7" spans="1:4" ht="24.6" x14ac:dyDescent="0.45">
      <c r="A7" s="85" t="s">
        <v>148</v>
      </c>
      <c r="D7" s="4"/>
    </row>
    <row r="8" spans="1:4" x14ac:dyDescent="0.45">
      <c r="A8" s="81"/>
      <c r="D8" s="4"/>
    </row>
    <row r="9" spans="1:4" x14ac:dyDescent="0.45">
      <c r="A9" s="81" t="s">
        <v>147</v>
      </c>
    </row>
    <row r="10" spans="1:4" ht="24.6" x14ac:dyDescent="0.45">
      <c r="A10" s="88" t="s">
        <v>160</v>
      </c>
    </row>
    <row r="14" spans="1:4" ht="21.6" x14ac:dyDescent="0.45">
      <c r="A14" s="28" t="s">
        <v>152</v>
      </c>
    </row>
    <row r="16" spans="1:4" x14ac:dyDescent="0.45">
      <c r="A16" s="80" t="s">
        <v>149</v>
      </c>
    </row>
    <row r="17" spans="1:1" ht="26.4" x14ac:dyDescent="0.45">
      <c r="A17" s="83" t="s">
        <v>150</v>
      </c>
    </row>
    <row r="18" spans="1:1" x14ac:dyDescent="0.45">
      <c r="A18" s="86" t="s">
        <v>156</v>
      </c>
    </row>
    <row r="23" spans="1:1" x14ac:dyDescent="0.45">
      <c r="A23" s="80" t="s">
        <v>154</v>
      </c>
    </row>
    <row r="24" spans="1:1" ht="24.6" x14ac:dyDescent="0.45">
      <c r="A24" s="84" t="s">
        <v>155</v>
      </c>
    </row>
    <row r="30" spans="1:1" x14ac:dyDescent="0.45">
      <c r="A30" s="80" t="s">
        <v>153</v>
      </c>
    </row>
    <row r="31" spans="1:1" ht="24.6" x14ac:dyDescent="0.45">
      <c r="A31" s="84" t="s">
        <v>151</v>
      </c>
    </row>
    <row r="32" spans="1:1" x14ac:dyDescent="0.45">
      <c r="A32" s="86" t="s">
        <v>156</v>
      </c>
    </row>
    <row r="38" spans="1:1" x14ac:dyDescent="0.45">
      <c r="A38" s="80" t="s">
        <v>157</v>
      </c>
    </row>
    <row r="39" spans="1:1" ht="24.6" x14ac:dyDescent="0.45">
      <c r="A39" s="87" t="s">
        <v>158</v>
      </c>
    </row>
    <row r="40" spans="1:1" x14ac:dyDescent="0.45">
      <c r="A40" s="86" t="s">
        <v>156</v>
      </c>
    </row>
    <row r="46" spans="1:1" x14ac:dyDescent="0.45">
      <c r="A46" s="80" t="s">
        <v>161</v>
      </c>
    </row>
    <row r="47" spans="1:1" ht="24.6" x14ac:dyDescent="0.45">
      <c r="A47" s="87" t="s">
        <v>159</v>
      </c>
    </row>
    <row r="48" spans="1:1" x14ac:dyDescent="0.45">
      <c r="A48" s="79" t="s">
        <v>156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B3E8-B9AC-4977-AEFB-C7B8B3A1E41E}">
  <dimension ref="A1:O36"/>
  <sheetViews>
    <sheetView tabSelected="1" zoomScaleNormal="100" workbookViewId="0">
      <selection activeCell="C7" sqref="C7"/>
    </sheetView>
  </sheetViews>
  <sheetFormatPr defaultRowHeight="18" x14ac:dyDescent="0.45"/>
  <cols>
    <col min="1" max="1" width="6.3984375" customWidth="1"/>
    <col min="2" max="2" width="4.69921875" customWidth="1"/>
    <col min="3" max="3" width="13.8984375" customWidth="1"/>
    <col min="4" max="4" width="14.5" customWidth="1"/>
  </cols>
  <sheetData>
    <row r="1" spans="1:3" ht="33.6" customHeight="1" x14ac:dyDescent="0.45">
      <c r="A1" s="5" t="s">
        <v>65</v>
      </c>
    </row>
    <row r="2" spans="1:3" ht="18" customHeight="1" x14ac:dyDescent="0.45">
      <c r="A2" s="5"/>
    </row>
    <row r="4" spans="1:3" ht="24.6" x14ac:dyDescent="0.45">
      <c r="A4" s="28" t="s">
        <v>73</v>
      </c>
      <c r="C4" s="3"/>
    </row>
    <row r="5" spans="1:3" x14ac:dyDescent="0.45">
      <c r="A5" s="3"/>
      <c r="C5" s="3"/>
    </row>
    <row r="6" spans="1:3" ht="20.399999999999999" thickBot="1" x14ac:dyDescent="0.5">
      <c r="A6" s="1"/>
      <c r="C6" s="3"/>
    </row>
    <row r="7" spans="1:3" ht="18.600000000000001" thickBot="1" x14ac:dyDescent="0.5">
      <c r="A7" s="3" t="s">
        <v>51</v>
      </c>
      <c r="C7" s="19"/>
    </row>
    <row r="8" spans="1:3" x14ac:dyDescent="0.45">
      <c r="A8" s="3"/>
      <c r="C8" s="26"/>
    </row>
    <row r="9" spans="1:3" x14ac:dyDescent="0.45">
      <c r="A9" s="3"/>
    </row>
    <row r="10" spans="1:3" ht="18.600000000000001" thickBot="1" x14ac:dyDescent="0.5">
      <c r="A10" s="3"/>
      <c r="C10" s="25"/>
    </row>
    <row r="11" spans="1:3" ht="18.600000000000001" thickBot="1" x14ac:dyDescent="0.5">
      <c r="A11" s="3" t="s">
        <v>52</v>
      </c>
      <c r="C11" s="20"/>
    </row>
    <row r="20" spans="1:15" ht="21.6" x14ac:dyDescent="0.45">
      <c r="A20" s="28" t="s">
        <v>67</v>
      </c>
    </row>
    <row r="21" spans="1:15" x14ac:dyDescent="0.45">
      <c r="A21" s="3"/>
    </row>
    <row r="22" spans="1:15" x14ac:dyDescent="0.45">
      <c r="A22" s="3" t="s">
        <v>66</v>
      </c>
    </row>
    <row r="23" spans="1:15" x14ac:dyDescent="0.45">
      <c r="A23" s="6" t="s">
        <v>2</v>
      </c>
      <c r="B23" s="98" t="s">
        <v>9</v>
      </c>
      <c r="C23" s="98"/>
      <c r="D23" s="6" t="s">
        <v>4</v>
      </c>
    </row>
    <row r="24" spans="1:15" x14ac:dyDescent="0.45">
      <c r="A24" s="22">
        <v>44927</v>
      </c>
      <c r="B24" s="96" t="s">
        <v>17</v>
      </c>
      <c r="C24" s="96"/>
      <c r="D24" s="6">
        <v>95</v>
      </c>
      <c r="N24" s="93"/>
      <c r="O24" s="93"/>
    </row>
    <row r="25" spans="1:15" x14ac:dyDescent="0.45">
      <c r="A25" s="22"/>
      <c r="B25" s="96" t="s">
        <v>18</v>
      </c>
      <c r="C25" s="96"/>
      <c r="D25" s="6">
        <v>50</v>
      </c>
      <c r="N25" s="93"/>
      <c r="O25" s="93"/>
    </row>
    <row r="26" spans="1:15" ht="18.600000000000001" thickBot="1" x14ac:dyDescent="0.5">
      <c r="A26" s="22"/>
      <c r="B26" s="96" t="s">
        <v>19</v>
      </c>
      <c r="C26" s="96"/>
      <c r="D26" s="7">
        <v>90</v>
      </c>
      <c r="N26" s="93"/>
      <c r="O26" s="93"/>
    </row>
    <row r="27" spans="1:15" ht="18.600000000000001" thickBot="1" x14ac:dyDescent="0.5">
      <c r="A27" s="6"/>
      <c r="B27" s="94" t="s">
        <v>64</v>
      </c>
      <c r="C27" s="95"/>
      <c r="D27" s="23"/>
    </row>
    <row r="28" spans="1:15" x14ac:dyDescent="0.45">
      <c r="A28" s="11"/>
      <c r="B28" s="97"/>
      <c r="C28" s="97"/>
    </row>
    <row r="29" spans="1:15" x14ac:dyDescent="0.45">
      <c r="A29" s="11"/>
      <c r="B29" s="11"/>
      <c r="C29" s="11"/>
    </row>
    <row r="30" spans="1:15" x14ac:dyDescent="0.45">
      <c r="A30" s="11"/>
      <c r="B30" s="11"/>
      <c r="C30" s="11"/>
    </row>
    <row r="31" spans="1:15" x14ac:dyDescent="0.45">
      <c r="A31" s="3" t="s">
        <v>66</v>
      </c>
      <c r="M31" s="12"/>
      <c r="N31" s="12"/>
    </row>
    <row r="32" spans="1:15" x14ac:dyDescent="0.45">
      <c r="A32" s="6" t="s">
        <v>2</v>
      </c>
      <c r="B32" s="98" t="s">
        <v>9</v>
      </c>
      <c r="C32" s="98"/>
      <c r="D32" s="6" t="s">
        <v>4</v>
      </c>
      <c r="M32" s="12"/>
      <c r="N32" s="12"/>
    </row>
    <row r="33" spans="1:14" x14ac:dyDescent="0.45">
      <c r="A33" s="22">
        <v>44928</v>
      </c>
      <c r="B33" s="96" t="s">
        <v>20</v>
      </c>
      <c r="C33" s="96"/>
      <c r="D33" s="6">
        <v>300</v>
      </c>
      <c r="M33" s="12"/>
      <c r="N33" s="12"/>
    </row>
    <row r="34" spans="1:14" x14ac:dyDescent="0.45">
      <c r="A34" s="22"/>
      <c r="B34" s="96" t="s">
        <v>21</v>
      </c>
      <c r="C34" s="96"/>
      <c r="D34" s="6">
        <v>280</v>
      </c>
      <c r="M34" s="12"/>
      <c r="N34" s="12"/>
    </row>
    <row r="35" spans="1:14" ht="18.600000000000001" thickBot="1" x14ac:dyDescent="0.5">
      <c r="A35" s="22"/>
      <c r="B35" s="96" t="s">
        <v>22</v>
      </c>
      <c r="C35" s="96"/>
      <c r="D35" s="7">
        <v>80</v>
      </c>
    </row>
    <row r="36" spans="1:14" ht="18.600000000000001" thickBot="1" x14ac:dyDescent="0.5">
      <c r="A36" s="6"/>
      <c r="B36" s="94" t="s">
        <v>64</v>
      </c>
      <c r="C36" s="95"/>
      <c r="D36" s="24"/>
    </row>
  </sheetData>
  <mergeCells count="14">
    <mergeCell ref="B23:C23"/>
    <mergeCell ref="B24:C24"/>
    <mergeCell ref="B25:C25"/>
    <mergeCell ref="B32:C32"/>
    <mergeCell ref="B33:C33"/>
    <mergeCell ref="N24:O24"/>
    <mergeCell ref="N25:O25"/>
    <mergeCell ref="N26:O26"/>
    <mergeCell ref="B36:C36"/>
    <mergeCell ref="B26:C26"/>
    <mergeCell ref="B27:C27"/>
    <mergeCell ref="B28:C28"/>
    <mergeCell ref="B34:C34"/>
    <mergeCell ref="B35:C3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D457-86B5-410F-A8C4-6F526CD41E8A}">
  <dimension ref="A1:B14"/>
  <sheetViews>
    <sheetView zoomScaleNormal="100" workbookViewId="0">
      <selection activeCell="B14" sqref="B14"/>
    </sheetView>
  </sheetViews>
  <sheetFormatPr defaultRowHeight="18" x14ac:dyDescent="0.45"/>
  <cols>
    <col min="1" max="1" width="12.3984375" customWidth="1"/>
    <col min="2" max="2" width="13.5" customWidth="1"/>
  </cols>
  <sheetData>
    <row r="1" spans="1:2" ht="33.6" customHeight="1" x14ac:dyDescent="0.45">
      <c r="A1" s="5" t="s">
        <v>68</v>
      </c>
    </row>
    <row r="3" spans="1:2" ht="21.6" x14ac:dyDescent="0.45">
      <c r="A3" s="28" t="s">
        <v>69</v>
      </c>
    </row>
    <row r="4" spans="1:2" x14ac:dyDescent="0.45">
      <c r="A4" s="3"/>
    </row>
    <row r="5" spans="1:2" x14ac:dyDescent="0.45">
      <c r="A5" s="3"/>
    </row>
    <row r="6" spans="1:2" x14ac:dyDescent="0.45">
      <c r="A6" s="3"/>
    </row>
    <row r="7" spans="1:2" x14ac:dyDescent="0.45">
      <c r="A7" s="3"/>
    </row>
    <row r="8" spans="1:2" x14ac:dyDescent="0.45">
      <c r="A8" s="3"/>
    </row>
    <row r="9" spans="1:2" x14ac:dyDescent="0.45">
      <c r="A9" s="3"/>
    </row>
    <row r="10" spans="1:2" x14ac:dyDescent="0.45">
      <c r="A10" s="3"/>
    </row>
    <row r="11" spans="1:2" x14ac:dyDescent="0.45">
      <c r="A11" s="3"/>
    </row>
    <row r="13" spans="1:2" ht="18.600000000000001" thickBot="1" x14ac:dyDescent="0.5">
      <c r="A13" s="6" t="s">
        <v>5</v>
      </c>
      <c r="B13" s="7" t="s">
        <v>53</v>
      </c>
    </row>
    <row r="14" spans="1:2" ht="18.600000000000001" thickBot="1" x14ac:dyDescent="0.5">
      <c r="A14" s="8">
        <v>70</v>
      </c>
      <c r="B14" s="27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9B88-1500-4A50-BC7A-28C733F4A0FC}">
  <dimension ref="A1:G64"/>
  <sheetViews>
    <sheetView zoomScaleNormal="100" workbookViewId="0">
      <selection activeCell="C15" sqref="C15"/>
    </sheetView>
  </sheetViews>
  <sheetFormatPr defaultRowHeight="18" x14ac:dyDescent="0.45"/>
  <cols>
    <col min="2" max="2" width="9.5" customWidth="1"/>
    <col min="3" max="3" width="8.796875" customWidth="1"/>
  </cols>
  <sheetData>
    <row r="1" spans="1:7" ht="24" customHeight="1" x14ac:dyDescent="0.45">
      <c r="A1" s="5" t="s">
        <v>133</v>
      </c>
    </row>
    <row r="2" spans="1:7" ht="43.8" customHeight="1" x14ac:dyDescent="0.45">
      <c r="A2" s="5" t="s">
        <v>70</v>
      </c>
    </row>
    <row r="3" spans="1:7" ht="30.6" customHeight="1" x14ac:dyDescent="0.45">
      <c r="A3" s="5" t="s">
        <v>71</v>
      </c>
    </row>
    <row r="4" spans="1:7" ht="18" customHeight="1" x14ac:dyDescent="0.45">
      <c r="A4" s="5"/>
    </row>
    <row r="5" spans="1:7" ht="18" customHeight="1" x14ac:dyDescent="0.45">
      <c r="A5" s="5"/>
    </row>
    <row r="6" spans="1:7" ht="18" customHeight="1" x14ac:dyDescent="0.45">
      <c r="A6" s="5"/>
    </row>
    <row r="7" spans="1:7" ht="18" customHeight="1" x14ac:dyDescent="0.45">
      <c r="A7" s="28" t="s">
        <v>80</v>
      </c>
    </row>
    <row r="8" spans="1:7" ht="18" customHeight="1" x14ac:dyDescent="0.45">
      <c r="A8" s="5"/>
    </row>
    <row r="9" spans="1:7" x14ac:dyDescent="0.45">
      <c r="A9" s="3" t="s">
        <v>10</v>
      </c>
    </row>
    <row r="10" spans="1:7" x14ac:dyDescent="0.45">
      <c r="A10" s="102">
        <v>44927</v>
      </c>
      <c r="B10" s="103"/>
      <c r="C10" s="104"/>
    </row>
    <row r="11" spans="1:7" x14ac:dyDescent="0.45">
      <c r="A11" s="6" t="s">
        <v>1</v>
      </c>
      <c r="B11" s="6" t="s">
        <v>11</v>
      </c>
      <c r="C11" s="6" t="s">
        <v>72</v>
      </c>
    </row>
    <row r="12" spans="1:7" x14ac:dyDescent="0.45">
      <c r="A12" s="99" t="s">
        <v>3</v>
      </c>
      <c r="B12" s="6" t="s">
        <v>12</v>
      </c>
      <c r="C12" s="6">
        <v>40</v>
      </c>
    </row>
    <row r="13" spans="1:7" x14ac:dyDescent="0.45">
      <c r="A13" s="100"/>
      <c r="B13" s="6" t="s">
        <v>13</v>
      </c>
      <c r="C13" s="6">
        <v>40</v>
      </c>
      <c r="D13" s="12"/>
      <c r="E13" s="12"/>
      <c r="F13" s="12"/>
      <c r="G13" s="12"/>
    </row>
    <row r="14" spans="1:7" ht="18.600000000000001" thickBot="1" x14ac:dyDescent="0.5">
      <c r="A14" s="101"/>
      <c r="B14" s="6" t="s">
        <v>14</v>
      </c>
      <c r="C14" s="7">
        <v>40</v>
      </c>
    </row>
    <row r="15" spans="1:7" ht="18.600000000000001" thickBot="1" x14ac:dyDescent="0.5">
      <c r="A15" s="8"/>
      <c r="B15" s="32" t="s">
        <v>61</v>
      </c>
      <c r="C15" s="27"/>
    </row>
    <row r="16" spans="1:7" x14ac:dyDescent="0.45">
      <c r="A16" s="99" t="s">
        <v>15</v>
      </c>
      <c r="B16" s="6" t="s">
        <v>12</v>
      </c>
      <c r="C16" s="29">
        <v>10</v>
      </c>
    </row>
    <row r="17" spans="1:3" x14ac:dyDescent="0.45">
      <c r="A17" s="100"/>
      <c r="B17" s="6" t="s">
        <v>13</v>
      </c>
      <c r="C17" s="6">
        <v>10</v>
      </c>
    </row>
    <row r="18" spans="1:3" x14ac:dyDescent="0.45">
      <c r="A18" s="101"/>
      <c r="B18" s="6" t="s">
        <v>14</v>
      </c>
      <c r="C18" s="6">
        <v>10</v>
      </c>
    </row>
    <row r="19" spans="1:3" x14ac:dyDescent="0.45">
      <c r="A19" s="30"/>
      <c r="B19" s="33" t="s">
        <v>61</v>
      </c>
      <c r="C19" s="9">
        <f>SUBTOTAL(9,C16:C18)</f>
        <v>30</v>
      </c>
    </row>
    <row r="20" spans="1:3" x14ac:dyDescent="0.45">
      <c r="A20" s="99" t="s">
        <v>16</v>
      </c>
      <c r="B20" s="6" t="s">
        <v>12</v>
      </c>
      <c r="C20" s="6">
        <v>10</v>
      </c>
    </row>
    <row r="21" spans="1:3" x14ac:dyDescent="0.45">
      <c r="A21" s="100"/>
      <c r="B21" s="6" t="s">
        <v>13</v>
      </c>
      <c r="C21" s="6">
        <v>10</v>
      </c>
    </row>
    <row r="22" spans="1:3" x14ac:dyDescent="0.45">
      <c r="A22" s="101"/>
      <c r="B22" s="6" t="s">
        <v>14</v>
      </c>
      <c r="C22" s="6">
        <v>10</v>
      </c>
    </row>
    <row r="23" spans="1:3" ht="18.600000000000001" thickBot="1" x14ac:dyDescent="0.5">
      <c r="A23" s="8"/>
      <c r="B23" s="33" t="s">
        <v>61</v>
      </c>
      <c r="C23" s="10">
        <f>SUBTOTAL(9,C20:C22)</f>
        <v>30</v>
      </c>
    </row>
    <row r="24" spans="1:3" ht="20.399999999999999" thickBot="1" x14ac:dyDescent="0.5">
      <c r="A24" s="30"/>
      <c r="B24" s="34" t="s">
        <v>62</v>
      </c>
      <c r="C24" s="31"/>
    </row>
    <row r="29" spans="1:3" ht="21" customHeight="1" x14ac:dyDescent="0.45"/>
    <row r="30" spans="1:3" ht="18" customHeight="1" x14ac:dyDescent="0.45">
      <c r="A30" s="28" t="s">
        <v>81</v>
      </c>
    </row>
    <row r="32" spans="1:3" x14ac:dyDescent="0.45">
      <c r="A32" s="3" t="s">
        <v>10</v>
      </c>
    </row>
    <row r="33" spans="1:3" x14ac:dyDescent="0.45">
      <c r="A33" s="102">
        <v>44927</v>
      </c>
      <c r="B33" s="103"/>
      <c r="C33" s="104"/>
    </row>
    <row r="34" spans="1:3" x14ac:dyDescent="0.45">
      <c r="A34" s="6" t="s">
        <v>1</v>
      </c>
      <c r="B34" s="6" t="s">
        <v>11</v>
      </c>
      <c r="C34" s="6" t="s">
        <v>72</v>
      </c>
    </row>
    <row r="35" spans="1:3" x14ac:dyDescent="0.45">
      <c r="A35" s="99" t="s">
        <v>3</v>
      </c>
      <c r="B35" s="6" t="s">
        <v>12</v>
      </c>
      <c r="C35" s="6">
        <v>40</v>
      </c>
    </row>
    <row r="36" spans="1:3" x14ac:dyDescent="0.45">
      <c r="A36" s="100"/>
      <c r="B36" s="6" t="s">
        <v>13</v>
      </c>
      <c r="C36" s="6">
        <v>40</v>
      </c>
    </row>
    <row r="37" spans="1:3" x14ac:dyDescent="0.45">
      <c r="A37" s="101"/>
      <c r="B37" s="6" t="s">
        <v>14</v>
      </c>
      <c r="C37" s="7">
        <v>40</v>
      </c>
    </row>
    <row r="38" spans="1:3" x14ac:dyDescent="0.45">
      <c r="A38" s="99" t="s">
        <v>15</v>
      </c>
      <c r="B38" s="6" t="s">
        <v>12</v>
      </c>
      <c r="C38" s="6">
        <v>10</v>
      </c>
    </row>
    <row r="39" spans="1:3" x14ac:dyDescent="0.45">
      <c r="A39" s="100"/>
      <c r="B39" s="6" t="s">
        <v>13</v>
      </c>
      <c r="C39" s="6">
        <v>10</v>
      </c>
    </row>
    <row r="40" spans="1:3" x14ac:dyDescent="0.45">
      <c r="A40" s="101"/>
      <c r="B40" s="6" t="s">
        <v>14</v>
      </c>
      <c r="C40" s="6">
        <v>10</v>
      </c>
    </row>
    <row r="41" spans="1:3" x14ac:dyDescent="0.45">
      <c r="A41" s="99" t="s">
        <v>16</v>
      </c>
      <c r="B41" s="6" t="s">
        <v>12</v>
      </c>
      <c r="C41" s="6">
        <v>10</v>
      </c>
    </row>
    <row r="42" spans="1:3" x14ac:dyDescent="0.45">
      <c r="A42" s="100"/>
      <c r="B42" s="6" t="s">
        <v>13</v>
      </c>
      <c r="C42" s="6">
        <v>10</v>
      </c>
    </row>
    <row r="43" spans="1:3" ht="18.600000000000001" thickBot="1" x14ac:dyDescent="0.5">
      <c r="A43" s="101"/>
      <c r="B43" s="6" t="s">
        <v>14</v>
      </c>
      <c r="C43" s="7">
        <v>10</v>
      </c>
    </row>
    <row r="44" spans="1:3" ht="20.399999999999999" thickBot="1" x14ac:dyDescent="0.5">
      <c r="A44" s="30"/>
      <c r="B44" s="34" t="s">
        <v>74</v>
      </c>
      <c r="C44" s="23"/>
    </row>
    <row r="45" spans="1:3" x14ac:dyDescent="0.45">
      <c r="B45" s="4"/>
      <c r="C45" s="4"/>
    </row>
    <row r="46" spans="1:3" x14ac:dyDescent="0.45">
      <c r="B46" s="4"/>
      <c r="C46" s="4"/>
    </row>
    <row r="47" spans="1:3" x14ac:dyDescent="0.45">
      <c r="B47" s="4"/>
      <c r="C47" s="4"/>
    </row>
    <row r="48" spans="1:3" ht="21.6" x14ac:dyDescent="0.45">
      <c r="A48" s="28" t="s">
        <v>82</v>
      </c>
      <c r="B48" s="4"/>
      <c r="C48" s="4"/>
    </row>
    <row r="49" spans="1:3" x14ac:dyDescent="0.45">
      <c r="B49" s="4"/>
      <c r="C49" s="4"/>
    </row>
    <row r="50" spans="1:3" x14ac:dyDescent="0.45">
      <c r="A50" s="3" t="s">
        <v>10</v>
      </c>
    </row>
    <row r="51" spans="1:3" x14ac:dyDescent="0.45">
      <c r="A51" s="102">
        <v>44927</v>
      </c>
      <c r="B51" s="103"/>
      <c r="C51" s="104"/>
    </row>
    <row r="52" spans="1:3" x14ac:dyDescent="0.45">
      <c r="A52" s="39" t="s">
        <v>1</v>
      </c>
      <c r="B52" s="29" t="s">
        <v>11</v>
      </c>
      <c r="C52" s="35" t="s">
        <v>72</v>
      </c>
    </row>
    <row r="53" spans="1:3" x14ac:dyDescent="0.45">
      <c r="A53" s="37" t="s">
        <v>3</v>
      </c>
      <c r="B53" s="6" t="s">
        <v>12</v>
      </c>
      <c r="C53" s="8">
        <v>40</v>
      </c>
    </row>
    <row r="54" spans="1:3" x14ac:dyDescent="0.45">
      <c r="A54" s="38"/>
      <c r="B54" s="6" t="s">
        <v>13</v>
      </c>
      <c r="C54" s="8">
        <v>40</v>
      </c>
    </row>
    <row r="55" spans="1:3" x14ac:dyDescent="0.45">
      <c r="A55" s="39"/>
      <c r="B55" s="6" t="s">
        <v>14</v>
      </c>
      <c r="C55" s="40">
        <v>40</v>
      </c>
    </row>
    <row r="56" spans="1:3" x14ac:dyDescent="0.45">
      <c r="A56" s="37" t="s">
        <v>15</v>
      </c>
      <c r="B56" s="6" t="s">
        <v>12</v>
      </c>
      <c r="C56" s="8">
        <v>10</v>
      </c>
    </row>
    <row r="57" spans="1:3" x14ac:dyDescent="0.45">
      <c r="A57" s="38"/>
      <c r="B57" s="6" t="s">
        <v>13</v>
      </c>
      <c r="C57" s="8">
        <v>10</v>
      </c>
    </row>
    <row r="58" spans="1:3" x14ac:dyDescent="0.45">
      <c r="A58" s="39"/>
      <c r="B58" s="6" t="s">
        <v>14</v>
      </c>
      <c r="C58" s="8">
        <v>10</v>
      </c>
    </row>
    <row r="59" spans="1:3" x14ac:dyDescent="0.45">
      <c r="A59" s="37" t="s">
        <v>16</v>
      </c>
      <c r="B59" s="6" t="s">
        <v>12</v>
      </c>
      <c r="C59" s="8">
        <v>10</v>
      </c>
    </row>
    <row r="60" spans="1:3" x14ac:dyDescent="0.45">
      <c r="A60" s="38"/>
      <c r="B60" s="6" t="s">
        <v>13</v>
      </c>
      <c r="C60" s="8">
        <v>10</v>
      </c>
    </row>
    <row r="61" spans="1:3" x14ac:dyDescent="0.45">
      <c r="A61" s="39"/>
      <c r="B61" s="6" t="s">
        <v>14</v>
      </c>
      <c r="C61" s="40">
        <v>10</v>
      </c>
    </row>
    <row r="62" spans="1:3" ht="18.600000000000001" thickBot="1" x14ac:dyDescent="0.5">
      <c r="B62" s="4"/>
      <c r="C62" s="4"/>
    </row>
    <row r="63" spans="1:3" ht="18.600000000000001" thickBot="1" x14ac:dyDescent="0.5">
      <c r="A63" s="4"/>
      <c r="B63" s="42" t="s">
        <v>75</v>
      </c>
      <c r="C63" s="24"/>
    </row>
    <row r="64" spans="1:3" ht="19.8" x14ac:dyDescent="0.45">
      <c r="B64" s="36"/>
      <c r="C64" s="4"/>
    </row>
  </sheetData>
  <mergeCells count="9">
    <mergeCell ref="A38:A40"/>
    <mergeCell ref="A41:A43"/>
    <mergeCell ref="A51:C51"/>
    <mergeCell ref="A20:A22"/>
    <mergeCell ref="A10:C10"/>
    <mergeCell ref="A12:A14"/>
    <mergeCell ref="A16:A18"/>
    <mergeCell ref="A33:C33"/>
    <mergeCell ref="A35:A37"/>
  </mergeCells>
  <phoneticPr fontId="1"/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270C-96E2-401B-8054-8E2944768188}">
  <dimension ref="A1:F58"/>
  <sheetViews>
    <sheetView zoomScaleNormal="100" workbookViewId="0">
      <selection activeCell="C23" sqref="C23"/>
    </sheetView>
  </sheetViews>
  <sheetFormatPr defaultRowHeight="18" x14ac:dyDescent="0.45"/>
  <cols>
    <col min="1" max="1" width="8.09765625" customWidth="1"/>
    <col min="2" max="2" width="14.59765625" customWidth="1"/>
    <col min="3" max="3" width="9.3984375" customWidth="1"/>
    <col min="4" max="4" width="8.796875" customWidth="1"/>
    <col min="5" max="5" width="11.296875" customWidth="1"/>
  </cols>
  <sheetData>
    <row r="1" spans="1:3" ht="24" customHeight="1" x14ac:dyDescent="0.45">
      <c r="A1" s="5" t="s">
        <v>134</v>
      </c>
    </row>
    <row r="2" spans="1:3" ht="30.6" customHeight="1" x14ac:dyDescent="0.45">
      <c r="A2" s="5" t="s">
        <v>76</v>
      </c>
    </row>
    <row r="3" spans="1:3" ht="30.6" customHeight="1" x14ac:dyDescent="0.45">
      <c r="A3" s="5" t="s">
        <v>77</v>
      </c>
    </row>
    <row r="4" spans="1:3" ht="30.6" customHeight="1" x14ac:dyDescent="0.45">
      <c r="A4" s="5" t="s">
        <v>78</v>
      </c>
    </row>
    <row r="5" spans="1:3" ht="30.6" customHeight="1" x14ac:dyDescent="0.45">
      <c r="A5" s="5" t="s">
        <v>79</v>
      </c>
    </row>
    <row r="6" spans="1:3" ht="18" customHeight="1" x14ac:dyDescent="0.45">
      <c r="A6" s="5"/>
    </row>
    <row r="7" spans="1:3" ht="18" customHeight="1" x14ac:dyDescent="0.45">
      <c r="A7" s="5"/>
    </row>
    <row r="8" spans="1:3" ht="18" customHeight="1" x14ac:dyDescent="0.45">
      <c r="A8" s="5"/>
    </row>
    <row r="9" spans="1:3" ht="18" customHeight="1" x14ac:dyDescent="0.45">
      <c r="A9" s="28" t="s">
        <v>83</v>
      </c>
    </row>
    <row r="10" spans="1:3" ht="18" customHeight="1" x14ac:dyDescent="0.45">
      <c r="A10" s="5"/>
    </row>
    <row r="11" spans="1:3" ht="18" customHeight="1" x14ac:dyDescent="0.45">
      <c r="A11" s="3" t="s">
        <v>29</v>
      </c>
    </row>
    <row r="12" spans="1:3" ht="18" customHeight="1" x14ac:dyDescent="0.45">
      <c r="A12" s="98" t="s">
        <v>0</v>
      </c>
      <c r="B12" s="98"/>
      <c r="C12" s="6" t="s">
        <v>162</v>
      </c>
    </row>
    <row r="13" spans="1:3" x14ac:dyDescent="0.45">
      <c r="A13" s="98" t="s">
        <v>23</v>
      </c>
      <c r="B13" s="98"/>
      <c r="C13" s="6"/>
    </row>
    <row r="14" spans="1:3" x14ac:dyDescent="0.45">
      <c r="A14" s="98" t="s">
        <v>24</v>
      </c>
      <c r="B14" s="98"/>
      <c r="C14" s="6">
        <v>50.4</v>
      </c>
    </row>
    <row r="15" spans="1:3" x14ac:dyDescent="0.45">
      <c r="A15" s="98" t="s">
        <v>25</v>
      </c>
      <c r="B15" s="98"/>
      <c r="C15" s="6">
        <v>70.599999999999994</v>
      </c>
    </row>
    <row r="16" spans="1:3" x14ac:dyDescent="0.45">
      <c r="A16" s="98" t="s">
        <v>26</v>
      </c>
      <c r="B16" s="98"/>
      <c r="C16" s="6"/>
    </row>
    <row r="17" spans="1:4" x14ac:dyDescent="0.45">
      <c r="A17" s="98" t="s">
        <v>27</v>
      </c>
      <c r="B17" s="98"/>
      <c r="C17" s="6"/>
    </row>
    <row r="18" spans="1:4" x14ac:dyDescent="0.45">
      <c r="A18" s="98" t="s">
        <v>28</v>
      </c>
      <c r="B18" s="98"/>
      <c r="C18" s="6">
        <v>65.5</v>
      </c>
    </row>
    <row r="19" spans="1:4" x14ac:dyDescent="0.45">
      <c r="A19" s="98" t="s">
        <v>30</v>
      </c>
      <c r="B19" s="98"/>
      <c r="C19" s="6"/>
    </row>
    <row r="20" spans="1:4" x14ac:dyDescent="0.45">
      <c r="A20" s="98" t="s">
        <v>31</v>
      </c>
      <c r="B20" s="98"/>
      <c r="C20" s="6">
        <v>53.6</v>
      </c>
    </row>
    <row r="21" spans="1:4" x14ac:dyDescent="0.45">
      <c r="A21" s="98" t="s">
        <v>32</v>
      </c>
      <c r="B21" s="98"/>
      <c r="C21" s="6"/>
    </row>
    <row r="22" spans="1:4" ht="18.600000000000001" thickBot="1" x14ac:dyDescent="0.5">
      <c r="A22" s="98" t="s">
        <v>33</v>
      </c>
      <c r="B22" s="98"/>
      <c r="C22" s="7"/>
    </row>
    <row r="23" spans="1:4" ht="18.600000000000001" thickBot="1" x14ac:dyDescent="0.5">
      <c r="A23" s="21"/>
      <c r="B23" s="43" t="s">
        <v>84</v>
      </c>
      <c r="C23" s="27"/>
    </row>
    <row r="26" spans="1:4" ht="21.6" x14ac:dyDescent="0.45">
      <c r="A26" s="28" t="s">
        <v>86</v>
      </c>
    </row>
    <row r="28" spans="1:4" x14ac:dyDescent="0.45">
      <c r="A28" s="3" t="s">
        <v>85</v>
      </c>
    </row>
    <row r="29" spans="1:4" x14ac:dyDescent="0.45">
      <c r="A29" t="s">
        <v>88</v>
      </c>
    </row>
    <row r="30" spans="1:4" ht="18.600000000000001" thickBot="1" x14ac:dyDescent="0.5">
      <c r="A30" s="6" t="s">
        <v>34</v>
      </c>
      <c r="B30" s="6" t="s">
        <v>0</v>
      </c>
      <c r="C30" s="15"/>
      <c r="D30" s="7" t="s">
        <v>45</v>
      </c>
    </row>
    <row r="31" spans="1:4" ht="18.600000000000001" thickBot="1" x14ac:dyDescent="0.5">
      <c r="A31" s="6" t="s">
        <v>35</v>
      </c>
      <c r="B31" s="6" t="s">
        <v>23</v>
      </c>
      <c r="C31" s="16"/>
      <c r="D31" s="31"/>
    </row>
    <row r="32" spans="1:4" x14ac:dyDescent="0.45">
      <c r="A32" s="6" t="s">
        <v>36</v>
      </c>
      <c r="B32" s="6"/>
      <c r="C32" s="16"/>
    </row>
    <row r="33" spans="1:6" x14ac:dyDescent="0.45">
      <c r="A33" s="6" t="s">
        <v>37</v>
      </c>
      <c r="B33" s="6" t="s">
        <v>24</v>
      </c>
      <c r="C33" s="16"/>
    </row>
    <row r="34" spans="1:6" x14ac:dyDescent="0.45">
      <c r="A34" s="6" t="s">
        <v>38</v>
      </c>
      <c r="B34" s="6" t="s">
        <v>25</v>
      </c>
      <c r="C34" s="16"/>
    </row>
    <row r="35" spans="1:6" ht="18.600000000000001" thickBot="1" x14ac:dyDescent="0.5">
      <c r="A35" s="44" t="s">
        <v>39</v>
      </c>
      <c r="B35" s="44" t="s">
        <v>33</v>
      </c>
      <c r="C35" s="16"/>
    </row>
    <row r="36" spans="1:6" x14ac:dyDescent="0.45">
      <c r="A36" s="29" t="s">
        <v>40</v>
      </c>
      <c r="B36" s="29" t="s">
        <v>26</v>
      </c>
      <c r="C36" s="16"/>
    </row>
    <row r="37" spans="1:6" ht="18.600000000000001" thickBot="1" x14ac:dyDescent="0.5">
      <c r="A37" s="6" t="s">
        <v>41</v>
      </c>
      <c r="B37" s="6"/>
      <c r="C37" s="16"/>
      <c r="D37" s="7" t="s">
        <v>87</v>
      </c>
    </row>
    <row r="38" spans="1:6" ht="18.600000000000001" thickBot="1" x14ac:dyDescent="0.5">
      <c r="A38" s="6" t="s">
        <v>42</v>
      </c>
      <c r="B38" s="6" t="s">
        <v>27</v>
      </c>
      <c r="C38" s="16"/>
      <c r="D38" s="23"/>
    </row>
    <row r="39" spans="1:6" x14ac:dyDescent="0.45">
      <c r="A39" s="6" t="s">
        <v>43</v>
      </c>
      <c r="B39" s="6"/>
      <c r="C39" s="16"/>
    </row>
    <row r="40" spans="1:6" x14ac:dyDescent="0.45">
      <c r="A40" s="6" t="s">
        <v>44</v>
      </c>
      <c r="B40" s="6" t="s">
        <v>28</v>
      </c>
      <c r="C40" s="16"/>
    </row>
    <row r="45" spans="1:6" ht="21.6" x14ac:dyDescent="0.45">
      <c r="A45" s="28" t="s">
        <v>89</v>
      </c>
    </row>
    <row r="47" spans="1:6" x14ac:dyDescent="0.45">
      <c r="A47" s="3" t="s">
        <v>7</v>
      </c>
      <c r="E47" s="47" t="s">
        <v>163</v>
      </c>
      <c r="F47" s="46"/>
    </row>
    <row r="48" spans="1:6" x14ac:dyDescent="0.45">
      <c r="A48" s="105" t="s">
        <v>0</v>
      </c>
      <c r="B48" s="106"/>
      <c r="C48" s="6" t="s">
        <v>6</v>
      </c>
      <c r="D48" s="15"/>
      <c r="E48" s="8" t="s">
        <v>50</v>
      </c>
      <c r="F48" s="6" t="s">
        <v>8</v>
      </c>
    </row>
    <row r="49" spans="1:6" x14ac:dyDescent="0.45">
      <c r="A49" s="105" t="s">
        <v>23</v>
      </c>
      <c r="B49" s="106"/>
      <c r="C49" s="6" t="s">
        <v>47</v>
      </c>
      <c r="D49" s="15"/>
      <c r="E49" s="8" t="s">
        <v>47</v>
      </c>
      <c r="F49" s="41">
        <f>COUNTIF(C49:C54,E49)</f>
        <v>2</v>
      </c>
    </row>
    <row r="50" spans="1:6" x14ac:dyDescent="0.45">
      <c r="A50" s="105" t="s">
        <v>24</v>
      </c>
      <c r="B50" s="106"/>
      <c r="C50" s="6" t="s">
        <v>46</v>
      </c>
      <c r="D50" s="15"/>
      <c r="E50" s="8" t="s">
        <v>49</v>
      </c>
      <c r="F50" s="41">
        <f>COUNTIF(C49:C54,E50)</f>
        <v>1</v>
      </c>
    </row>
    <row r="51" spans="1:6" ht="18.600000000000001" thickBot="1" x14ac:dyDescent="0.5">
      <c r="A51" s="105" t="s">
        <v>25</v>
      </c>
      <c r="B51" s="106"/>
      <c r="C51" s="6" t="s">
        <v>47</v>
      </c>
      <c r="D51" s="15"/>
      <c r="E51" s="8" t="s">
        <v>48</v>
      </c>
      <c r="F51" s="41">
        <f>COUNTIF(C49:C54,E51)</f>
        <v>1</v>
      </c>
    </row>
    <row r="52" spans="1:6" ht="18.600000000000001" thickBot="1" x14ac:dyDescent="0.5">
      <c r="A52" s="109" t="s">
        <v>33</v>
      </c>
      <c r="B52" s="110"/>
      <c r="C52" s="7" t="s">
        <v>48</v>
      </c>
      <c r="D52" s="15"/>
      <c r="E52" s="8" t="s">
        <v>46</v>
      </c>
      <c r="F52" s="24"/>
    </row>
    <row r="53" spans="1:6" x14ac:dyDescent="0.45">
      <c r="A53" s="105" t="s">
        <v>26</v>
      </c>
      <c r="B53" s="106"/>
      <c r="C53" s="6" t="s">
        <v>49</v>
      </c>
      <c r="D53" s="15"/>
      <c r="E53" s="18"/>
      <c r="F53" s="48"/>
    </row>
    <row r="54" spans="1:6" x14ac:dyDescent="0.45">
      <c r="A54" s="105" t="s">
        <v>28</v>
      </c>
      <c r="B54" s="106"/>
      <c r="C54" s="6" t="s">
        <v>46</v>
      </c>
      <c r="D54" s="15"/>
    </row>
    <row r="55" spans="1:6" x14ac:dyDescent="0.45">
      <c r="A55" s="107"/>
      <c r="B55" s="107"/>
      <c r="C55" s="18"/>
    </row>
    <row r="56" spans="1:6" x14ac:dyDescent="0.45">
      <c r="A56" s="108"/>
      <c r="B56" s="108"/>
      <c r="C56" s="4"/>
    </row>
    <row r="57" spans="1:6" x14ac:dyDescent="0.45">
      <c r="A57" s="108"/>
      <c r="B57" s="108"/>
      <c r="C57" s="4"/>
    </row>
    <row r="58" spans="1:6" x14ac:dyDescent="0.45">
      <c r="A58" s="108"/>
      <c r="B58" s="108"/>
      <c r="C58" s="4"/>
    </row>
  </sheetData>
  <mergeCells count="2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8:B48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438F-5E81-4953-A784-C087D1FE6BB7}">
  <dimension ref="A1:C25"/>
  <sheetViews>
    <sheetView zoomScaleNormal="100" workbookViewId="0">
      <selection activeCell="C25" sqref="C25"/>
    </sheetView>
  </sheetViews>
  <sheetFormatPr defaultRowHeight="18" x14ac:dyDescent="0.45"/>
  <cols>
    <col min="1" max="2" width="15.69921875" customWidth="1"/>
    <col min="3" max="3" width="9.296875" customWidth="1"/>
  </cols>
  <sheetData>
    <row r="1" spans="1:1" ht="24" customHeight="1" x14ac:dyDescent="0.45">
      <c r="A1" s="5" t="s">
        <v>135</v>
      </c>
    </row>
    <row r="2" spans="1:1" ht="30.6" customHeight="1" x14ac:dyDescent="0.45">
      <c r="A2" s="5" t="s">
        <v>90</v>
      </c>
    </row>
    <row r="3" spans="1:1" ht="30.6" customHeight="1" x14ac:dyDescent="0.45">
      <c r="A3" s="5" t="s">
        <v>91</v>
      </c>
    </row>
    <row r="4" spans="1:1" ht="30.6" customHeight="1" x14ac:dyDescent="0.45">
      <c r="A4" s="5" t="s">
        <v>92</v>
      </c>
    </row>
    <row r="5" spans="1:1" ht="26.4" customHeight="1" x14ac:dyDescent="0.45">
      <c r="A5" s="49" t="s">
        <v>93</v>
      </c>
    </row>
    <row r="8" spans="1:1" ht="18" customHeight="1" x14ac:dyDescent="0.45">
      <c r="A8" s="28" t="s">
        <v>96</v>
      </c>
    </row>
    <row r="9" spans="1:1" ht="18" customHeight="1" x14ac:dyDescent="0.45">
      <c r="A9" s="28"/>
    </row>
    <row r="10" spans="1:1" ht="18" customHeight="1" x14ac:dyDescent="0.45">
      <c r="A10" s="28"/>
    </row>
    <row r="11" spans="1:1" ht="18" customHeight="1" x14ac:dyDescent="0.45">
      <c r="A11" s="28"/>
    </row>
    <row r="12" spans="1:1" ht="18" customHeight="1" x14ac:dyDescent="0.45">
      <c r="A12" s="28"/>
    </row>
    <row r="13" spans="1:1" ht="18" customHeight="1" x14ac:dyDescent="0.45">
      <c r="A13" s="28"/>
    </row>
    <row r="14" spans="1:1" ht="18" customHeight="1" x14ac:dyDescent="0.45">
      <c r="A14" s="28"/>
    </row>
    <row r="15" spans="1:1" ht="18" customHeight="1" x14ac:dyDescent="0.45">
      <c r="A15" s="28"/>
    </row>
    <row r="16" spans="1:1" ht="18" customHeight="1" x14ac:dyDescent="0.45">
      <c r="A16" s="28"/>
    </row>
    <row r="17" spans="1:3" ht="18" customHeight="1" x14ac:dyDescent="0.45">
      <c r="A17" s="28"/>
    </row>
    <row r="23" spans="1:3" x14ac:dyDescent="0.45">
      <c r="A23" s="3" t="s">
        <v>59</v>
      </c>
    </row>
    <row r="24" spans="1:3" ht="18.600000000000001" thickBot="1" x14ac:dyDescent="0.5">
      <c r="A24" s="6" t="s">
        <v>94</v>
      </c>
      <c r="B24" s="6" t="s">
        <v>95</v>
      </c>
      <c r="C24" s="50" t="s">
        <v>53</v>
      </c>
    </row>
    <row r="25" spans="1:3" ht="18.600000000000001" thickBot="1" x14ac:dyDescent="0.5">
      <c r="A25" s="6"/>
      <c r="B25" s="8"/>
      <c r="C25" s="27"/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77B0-DA45-4047-A2B3-5540CFCD257A}">
  <dimension ref="A1:E34"/>
  <sheetViews>
    <sheetView zoomScaleNormal="100" workbookViewId="0">
      <selection activeCell="D23" sqref="D23"/>
    </sheetView>
  </sheetViews>
  <sheetFormatPr defaultRowHeight="18" x14ac:dyDescent="0.45"/>
  <cols>
    <col min="1" max="1" width="18.8984375" customWidth="1"/>
  </cols>
  <sheetData>
    <row r="1" spans="1:5" ht="24" customHeight="1" x14ac:dyDescent="0.45">
      <c r="A1" s="5" t="s">
        <v>136</v>
      </c>
    </row>
    <row r="2" spans="1:5" ht="30.6" customHeight="1" x14ac:dyDescent="0.45">
      <c r="A2" s="5" t="s">
        <v>97</v>
      </c>
    </row>
    <row r="3" spans="1:5" ht="30.6" customHeight="1" x14ac:dyDescent="0.45">
      <c r="A3" s="5" t="s">
        <v>98</v>
      </c>
    </row>
    <row r="4" spans="1:5" ht="30.6" customHeight="1" x14ac:dyDescent="0.45">
      <c r="A4" s="5" t="s">
        <v>99</v>
      </c>
    </row>
    <row r="7" spans="1:5" ht="18" customHeight="1" x14ac:dyDescent="0.45">
      <c r="A7" s="28" t="s">
        <v>100</v>
      </c>
    </row>
    <row r="9" spans="1:5" ht="19.8" x14ac:dyDescent="0.45">
      <c r="A9" s="3" t="s">
        <v>102</v>
      </c>
    </row>
    <row r="10" spans="1:5" x14ac:dyDescent="0.45">
      <c r="A10" s="55" t="s">
        <v>101</v>
      </c>
    </row>
    <row r="11" spans="1:5" x14ac:dyDescent="0.45">
      <c r="A11" s="13"/>
      <c r="B11" s="6" t="s">
        <v>54</v>
      </c>
      <c r="C11" s="6" t="s">
        <v>55</v>
      </c>
      <c r="D11" s="6" t="s">
        <v>56</v>
      </c>
    </row>
    <row r="12" spans="1:5" x14ac:dyDescent="0.45">
      <c r="A12" s="13" t="s">
        <v>165</v>
      </c>
      <c r="B12" s="53">
        <v>184</v>
      </c>
      <c r="C12" s="53">
        <v>269</v>
      </c>
      <c r="D12" s="60">
        <v>445</v>
      </c>
      <c r="E12" s="17"/>
    </row>
    <row r="13" spans="1:5" x14ac:dyDescent="0.45">
      <c r="A13" s="13" t="s">
        <v>166</v>
      </c>
      <c r="B13" s="53">
        <v>167</v>
      </c>
      <c r="C13" s="53">
        <v>264</v>
      </c>
      <c r="D13" s="60">
        <v>432</v>
      </c>
      <c r="E13" s="17"/>
    </row>
    <row r="14" spans="1:5" x14ac:dyDescent="0.45">
      <c r="A14" s="13" t="s">
        <v>167</v>
      </c>
      <c r="B14" s="53">
        <v>160</v>
      </c>
      <c r="C14" s="53">
        <v>259</v>
      </c>
      <c r="D14" s="60">
        <v>418</v>
      </c>
      <c r="E14" s="17"/>
    </row>
    <row r="15" spans="1:5" x14ac:dyDescent="0.45">
      <c r="A15" s="13" t="s">
        <v>168</v>
      </c>
      <c r="B15" s="53">
        <v>163</v>
      </c>
      <c r="C15" s="53">
        <v>255</v>
      </c>
      <c r="D15" s="60">
        <v>414</v>
      </c>
      <c r="E15" s="17"/>
    </row>
    <row r="16" spans="1:5" x14ac:dyDescent="0.45">
      <c r="A16" s="13" t="s">
        <v>169</v>
      </c>
      <c r="B16" s="53">
        <v>168</v>
      </c>
      <c r="C16" s="53">
        <v>251</v>
      </c>
      <c r="D16" s="60">
        <v>408</v>
      </c>
      <c r="E16" s="17"/>
    </row>
    <row r="17" spans="1:5" x14ac:dyDescent="0.45">
      <c r="A17" s="13" t="s">
        <v>170</v>
      </c>
      <c r="B17" s="53">
        <v>184</v>
      </c>
      <c r="C17" s="53">
        <v>252</v>
      </c>
      <c r="D17" s="60">
        <v>403</v>
      </c>
      <c r="E17" s="17"/>
    </row>
    <row r="18" spans="1:5" x14ac:dyDescent="0.45">
      <c r="A18" s="13" t="s">
        <v>171</v>
      </c>
      <c r="B18" s="53">
        <v>210</v>
      </c>
      <c r="C18" s="53">
        <v>251</v>
      </c>
      <c r="D18" s="60">
        <v>410</v>
      </c>
      <c r="E18" s="17"/>
    </row>
    <row r="19" spans="1:5" x14ac:dyDescent="0.45">
      <c r="A19" s="13" t="s">
        <v>172</v>
      </c>
      <c r="B19" s="53">
        <v>210</v>
      </c>
      <c r="C19" s="53">
        <v>256</v>
      </c>
      <c r="D19" s="60">
        <v>420</v>
      </c>
      <c r="E19" s="17"/>
    </row>
    <row r="20" spans="1:5" x14ac:dyDescent="0.45">
      <c r="A20" s="14" t="s">
        <v>173</v>
      </c>
      <c r="B20" s="51">
        <v>207</v>
      </c>
      <c r="C20" s="51">
        <v>263</v>
      </c>
      <c r="D20" s="52">
        <v>428</v>
      </c>
      <c r="E20" s="17"/>
    </row>
    <row r="21" spans="1:5" x14ac:dyDescent="0.45">
      <c r="E21" s="17"/>
    </row>
    <row r="22" spans="1:5" ht="18.600000000000001" thickBot="1" x14ac:dyDescent="0.5">
      <c r="A22" s="6"/>
      <c r="B22" s="6" t="s">
        <v>54</v>
      </c>
      <c r="C22" s="6" t="s">
        <v>55</v>
      </c>
      <c r="D22" s="7" t="s">
        <v>56</v>
      </c>
      <c r="E22" s="17"/>
    </row>
    <row r="23" spans="1:5" ht="18.600000000000001" thickBot="1" x14ac:dyDescent="0.5">
      <c r="A23" s="68" t="s">
        <v>103</v>
      </c>
      <c r="B23" s="57">
        <f>AVERAGE(B12:B20)</f>
        <v>183.66666666666666</v>
      </c>
      <c r="C23" s="58">
        <f>AVERAGE(C12:C20)</f>
        <v>257.77777777777777</v>
      </c>
      <c r="D23" s="59"/>
      <c r="E23" s="17"/>
    </row>
    <row r="24" spans="1:5" ht="18.600000000000001" thickBot="1" x14ac:dyDescent="0.5">
      <c r="A24" s="68" t="s">
        <v>58</v>
      </c>
      <c r="B24" s="57">
        <f>MAX(B12:B20)</f>
        <v>210</v>
      </c>
      <c r="C24" s="58">
        <f>MAX(C12:C20)</f>
        <v>269</v>
      </c>
      <c r="D24" s="61"/>
      <c r="E24" s="17"/>
    </row>
    <row r="25" spans="1:5" ht="18.600000000000001" thickBot="1" x14ac:dyDescent="0.5">
      <c r="A25" s="68" t="s">
        <v>57</v>
      </c>
      <c r="B25" s="57">
        <f>MIN(B12:B20)</f>
        <v>160</v>
      </c>
      <c r="C25" s="58">
        <f>MIN(C12:C20)</f>
        <v>251</v>
      </c>
      <c r="D25" s="62"/>
      <c r="E25" s="17"/>
    </row>
    <row r="26" spans="1:5" x14ac:dyDescent="0.45">
      <c r="E26" s="17"/>
    </row>
    <row r="27" spans="1:5" x14ac:dyDescent="0.45">
      <c r="E27" s="17"/>
    </row>
    <row r="28" spans="1:5" x14ac:dyDescent="0.45">
      <c r="E28" s="17"/>
    </row>
    <row r="29" spans="1:5" x14ac:dyDescent="0.45">
      <c r="E29" s="17"/>
    </row>
    <row r="30" spans="1:5" x14ac:dyDescent="0.45">
      <c r="E30" s="17"/>
    </row>
    <row r="31" spans="1:5" x14ac:dyDescent="0.45">
      <c r="E31" s="17"/>
    </row>
    <row r="32" spans="1:5" x14ac:dyDescent="0.45">
      <c r="E32" s="17"/>
    </row>
    <row r="33" spans="5:5" x14ac:dyDescent="0.45">
      <c r="E33" s="17"/>
    </row>
    <row r="34" spans="5:5" x14ac:dyDescent="0.45">
      <c r="E34" s="17"/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9C90E-1814-4044-B973-BE00A5E3CDCA}">
  <dimension ref="A1:E28"/>
  <sheetViews>
    <sheetView zoomScaleNormal="100" workbookViewId="0">
      <selection activeCell="B18" sqref="B18"/>
    </sheetView>
  </sheetViews>
  <sheetFormatPr defaultRowHeight="18" x14ac:dyDescent="0.45"/>
  <cols>
    <col min="1" max="1" width="17" customWidth="1"/>
    <col min="2" max="2" width="10.59765625" customWidth="1"/>
    <col min="3" max="3" width="10.09765625" customWidth="1"/>
  </cols>
  <sheetData>
    <row r="1" spans="1:5" ht="24" customHeight="1" x14ac:dyDescent="0.45">
      <c r="A1" s="5" t="s">
        <v>137</v>
      </c>
    </row>
    <row r="2" spans="1:5" ht="30.6" customHeight="1" x14ac:dyDescent="0.45">
      <c r="A2" s="5" t="s">
        <v>104</v>
      </c>
    </row>
    <row r="3" spans="1:5" ht="30.6" customHeight="1" x14ac:dyDescent="0.45">
      <c r="A3" s="5" t="s">
        <v>113</v>
      </c>
    </row>
    <row r="4" spans="1:5" ht="27.6" customHeight="1" x14ac:dyDescent="0.5">
      <c r="A4" t="s">
        <v>114</v>
      </c>
      <c r="B4" s="65" t="s">
        <v>112</v>
      </c>
    </row>
    <row r="5" spans="1:5" ht="21" customHeight="1" x14ac:dyDescent="0.45">
      <c r="A5" s="3" t="s">
        <v>115</v>
      </c>
      <c r="B5" t="s">
        <v>119</v>
      </c>
    </row>
    <row r="6" spans="1:5" ht="19.8" x14ac:dyDescent="0.45">
      <c r="B6" s="2" t="s">
        <v>124</v>
      </c>
      <c r="C6" s="2"/>
      <c r="D6" s="2"/>
      <c r="E6" s="2"/>
    </row>
    <row r="7" spans="1:5" ht="19.8" x14ac:dyDescent="0.45">
      <c r="B7" s="2" t="s">
        <v>117</v>
      </c>
      <c r="C7" s="2"/>
      <c r="D7" s="2"/>
      <c r="E7" s="2"/>
    </row>
    <row r="8" spans="1:5" x14ac:dyDescent="0.45">
      <c r="B8" s="2" t="s">
        <v>116</v>
      </c>
    </row>
    <row r="9" spans="1:5" ht="19.8" x14ac:dyDescent="0.45">
      <c r="B9" s="2" t="s">
        <v>120</v>
      </c>
    </row>
    <row r="10" spans="1:5" x14ac:dyDescent="0.45">
      <c r="C10" s="54" t="s">
        <v>121</v>
      </c>
    </row>
    <row r="11" spans="1:5" x14ac:dyDescent="0.45">
      <c r="C11" s="54" t="s">
        <v>122</v>
      </c>
    </row>
    <row r="12" spans="1:5" ht="12.6" customHeight="1" x14ac:dyDescent="0.45">
      <c r="C12" s="54"/>
    </row>
    <row r="13" spans="1:5" ht="19.8" x14ac:dyDescent="0.45">
      <c r="A13" s="66" t="s">
        <v>118</v>
      </c>
      <c r="C13" s="55"/>
    </row>
    <row r="14" spans="1:5" x14ac:dyDescent="0.45">
      <c r="C14" s="55"/>
    </row>
    <row r="16" spans="1:5" ht="21.6" x14ac:dyDescent="0.45">
      <c r="A16" s="28" t="s">
        <v>125</v>
      </c>
    </row>
    <row r="17" spans="1:5" ht="33.6" thickBot="1" x14ac:dyDescent="0.5">
      <c r="A17" s="6" t="s">
        <v>60</v>
      </c>
      <c r="B17" s="64" t="s">
        <v>105</v>
      </c>
      <c r="C17" s="89"/>
      <c r="D17" s="90"/>
      <c r="E17" s="90"/>
    </row>
    <row r="18" spans="1:5" ht="18.600000000000001" thickBot="1" x14ac:dyDescent="0.5">
      <c r="A18" s="8" t="s">
        <v>111</v>
      </c>
      <c r="B18" s="27"/>
      <c r="C18" s="91"/>
      <c r="D18" s="91"/>
      <c r="E18" s="91"/>
    </row>
    <row r="19" spans="1:5" x14ac:dyDescent="0.45">
      <c r="A19" s="4"/>
      <c r="B19" s="4"/>
      <c r="C19" s="4"/>
      <c r="D19" s="4"/>
      <c r="E19" s="4"/>
    </row>
    <row r="20" spans="1:5" x14ac:dyDescent="0.45">
      <c r="A20" s="67" t="s">
        <v>123</v>
      </c>
      <c r="B20" s="4"/>
      <c r="C20" s="4"/>
      <c r="D20" s="4"/>
      <c r="E20" s="4"/>
    </row>
    <row r="21" spans="1:5" ht="33" x14ac:dyDescent="0.45">
      <c r="A21" s="6" t="s">
        <v>60</v>
      </c>
      <c r="B21" s="63" t="s">
        <v>105</v>
      </c>
      <c r="C21" s="63" t="s">
        <v>106</v>
      </c>
      <c r="D21" s="63" t="s">
        <v>107</v>
      </c>
      <c r="E21" s="63" t="s">
        <v>108</v>
      </c>
    </row>
    <row r="22" spans="1:5" x14ac:dyDescent="0.45">
      <c r="A22" s="6" t="s">
        <v>111</v>
      </c>
      <c r="B22" s="6">
        <v>250</v>
      </c>
      <c r="C22" s="56">
        <v>10.5</v>
      </c>
      <c r="D22" s="56">
        <v>6</v>
      </c>
      <c r="E22" s="56">
        <v>38.5</v>
      </c>
    </row>
    <row r="23" spans="1:5" x14ac:dyDescent="0.45">
      <c r="A23" s="6" t="s">
        <v>63</v>
      </c>
      <c r="B23" s="6">
        <v>170</v>
      </c>
      <c r="C23" s="56">
        <v>4.5</v>
      </c>
      <c r="D23" s="56">
        <v>4</v>
      </c>
      <c r="E23" s="56">
        <v>29</v>
      </c>
    </row>
    <row r="24" spans="1:5" x14ac:dyDescent="0.45">
      <c r="A24" s="6" t="s">
        <v>109</v>
      </c>
      <c r="B24" s="6">
        <v>80</v>
      </c>
      <c r="C24" s="56">
        <v>7</v>
      </c>
      <c r="D24" s="56">
        <v>0</v>
      </c>
      <c r="E24" s="56">
        <v>13</v>
      </c>
    </row>
    <row r="25" spans="1:5" x14ac:dyDescent="0.45">
      <c r="A25" s="6" t="s">
        <v>110</v>
      </c>
      <c r="B25" s="6">
        <v>140</v>
      </c>
      <c r="C25" s="56">
        <v>0</v>
      </c>
      <c r="D25" s="56">
        <v>0</v>
      </c>
      <c r="E25" s="56">
        <v>35</v>
      </c>
    </row>
    <row r="26" spans="1:5" x14ac:dyDescent="0.45">
      <c r="A26" s="4"/>
      <c r="B26" s="4"/>
      <c r="C26" s="4"/>
      <c r="D26" s="4"/>
      <c r="E26" s="4"/>
    </row>
    <row r="27" spans="1:5" x14ac:dyDescent="0.45">
      <c r="A27" s="4"/>
      <c r="B27" s="4"/>
      <c r="C27" s="4"/>
      <c r="D27" s="4"/>
      <c r="E27" s="4"/>
    </row>
    <row r="28" spans="1:5" x14ac:dyDescent="0.45">
      <c r="A28" s="4"/>
      <c r="B28" s="4"/>
      <c r="C28" s="4"/>
      <c r="D28" s="4"/>
      <c r="E28" s="4"/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658E-7BC2-4937-BFA3-5D2A0981D65A}">
  <dimension ref="A1:D40"/>
  <sheetViews>
    <sheetView zoomScaleNormal="100" workbookViewId="0">
      <selection activeCell="D6" sqref="D6"/>
    </sheetView>
  </sheetViews>
  <sheetFormatPr defaultRowHeight="18" x14ac:dyDescent="0.45"/>
  <cols>
    <col min="1" max="4" width="9.69921875" customWidth="1"/>
  </cols>
  <sheetData>
    <row r="1" spans="1:4" ht="24" customHeight="1" x14ac:dyDescent="0.45">
      <c r="A1" s="5" t="s">
        <v>142</v>
      </c>
    </row>
    <row r="3" spans="1:4" ht="21.6" x14ac:dyDescent="0.45">
      <c r="A3" s="28" t="s">
        <v>138</v>
      </c>
    </row>
    <row r="5" spans="1:4" ht="18.600000000000001" thickBot="1" x14ac:dyDescent="0.5">
      <c r="A5" s="6" t="s">
        <v>60</v>
      </c>
      <c r="B5" s="6" t="s">
        <v>130</v>
      </c>
      <c r="C5" s="6" t="s">
        <v>132</v>
      </c>
      <c r="D5" s="73" t="s">
        <v>131</v>
      </c>
    </row>
    <row r="6" spans="1:4" ht="18.600000000000001" thickBot="1" x14ac:dyDescent="0.5">
      <c r="A6" s="6" t="s">
        <v>127</v>
      </c>
      <c r="B6" s="6">
        <v>1500</v>
      </c>
      <c r="C6" s="8">
        <v>-100</v>
      </c>
      <c r="D6" s="27">
        <f>SUM(B6,C6)</f>
        <v>1400</v>
      </c>
    </row>
    <row r="7" spans="1:4" x14ac:dyDescent="0.45">
      <c r="A7" s="6" t="s">
        <v>128</v>
      </c>
      <c r="B7" s="6">
        <v>1200</v>
      </c>
      <c r="C7" s="6">
        <v>-150</v>
      </c>
      <c r="D7" s="70"/>
    </row>
    <row r="8" spans="1:4" x14ac:dyDescent="0.45">
      <c r="A8" s="6" t="s">
        <v>129</v>
      </c>
      <c r="B8" s="6">
        <v>1300</v>
      </c>
      <c r="C8" s="6">
        <v>-120</v>
      </c>
      <c r="D8" s="9"/>
    </row>
    <row r="12" spans="1:4" ht="21.6" x14ac:dyDescent="0.45">
      <c r="A12" s="28" t="s">
        <v>139</v>
      </c>
    </row>
    <row r="14" spans="1:4" x14ac:dyDescent="0.45">
      <c r="A14" s="6" t="s">
        <v>132</v>
      </c>
      <c r="B14" s="4"/>
      <c r="C14" s="4"/>
    </row>
    <row r="15" spans="1:4" x14ac:dyDescent="0.45">
      <c r="A15" s="7">
        <v>-100</v>
      </c>
      <c r="B15" s="4"/>
      <c r="C15" s="4"/>
    </row>
    <row r="16" spans="1:4" x14ac:dyDescent="0.45">
      <c r="A16" s="72"/>
      <c r="B16" s="4"/>
      <c r="C16" s="4"/>
    </row>
    <row r="17" spans="1:4" ht="18.600000000000001" thickBot="1" x14ac:dyDescent="0.5">
      <c r="A17" s="6" t="s">
        <v>126</v>
      </c>
      <c r="B17" s="71" t="s">
        <v>130</v>
      </c>
      <c r="C17" s="74" t="s">
        <v>131</v>
      </c>
      <c r="D17" s="69"/>
    </row>
    <row r="18" spans="1:4" ht="18.600000000000001" thickBot="1" x14ac:dyDescent="0.5">
      <c r="A18" s="6" t="s">
        <v>127</v>
      </c>
      <c r="B18" s="8">
        <v>1500</v>
      </c>
      <c r="C18" s="31">
        <f>SUM(B18,A15)</f>
        <v>1400</v>
      </c>
    </row>
    <row r="19" spans="1:4" x14ac:dyDescent="0.45">
      <c r="A19" s="6" t="s">
        <v>128</v>
      </c>
      <c r="B19" s="6">
        <v>1200</v>
      </c>
      <c r="C19" s="29"/>
    </row>
    <row r="20" spans="1:4" x14ac:dyDescent="0.45">
      <c r="A20" s="6" t="s">
        <v>129</v>
      </c>
      <c r="B20" s="6">
        <v>1300</v>
      </c>
      <c r="C20" s="6"/>
    </row>
    <row r="34" spans="1:4" ht="21.6" x14ac:dyDescent="0.45">
      <c r="A34" s="28" t="s">
        <v>140</v>
      </c>
    </row>
    <row r="36" spans="1:4" x14ac:dyDescent="0.45">
      <c r="A36" s="3" t="s">
        <v>141</v>
      </c>
    </row>
    <row r="37" spans="1:4" ht="18.600000000000001" thickBot="1" x14ac:dyDescent="0.5">
      <c r="A37" s="13"/>
      <c r="B37" s="76">
        <v>1</v>
      </c>
      <c r="C37" s="77">
        <v>2</v>
      </c>
      <c r="D37" s="77">
        <v>3</v>
      </c>
    </row>
    <row r="38" spans="1:4" ht="18.600000000000001" thickBot="1" x14ac:dyDescent="0.5">
      <c r="A38" s="78">
        <v>1</v>
      </c>
      <c r="B38" s="45">
        <f>A38*B37</f>
        <v>1</v>
      </c>
      <c r="C38" s="75"/>
      <c r="D38" s="13"/>
    </row>
    <row r="39" spans="1:4" x14ac:dyDescent="0.45">
      <c r="A39" s="77">
        <v>2</v>
      </c>
      <c r="B39" s="14"/>
      <c r="C39" s="13"/>
      <c r="D39" s="13"/>
    </row>
    <row r="40" spans="1:4" x14ac:dyDescent="0.45">
      <c r="A40" s="77">
        <v>3</v>
      </c>
      <c r="B40" s="13"/>
      <c r="C40" s="13"/>
      <c r="D40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表紙</vt:lpstr>
      <vt:lpstr>基礎-SUM</vt:lpstr>
      <vt:lpstr>基礎-IF</vt:lpstr>
      <vt:lpstr>①合計する関数</vt:lpstr>
      <vt:lpstr>②数える関数</vt:lpstr>
      <vt:lpstr>③複雑な条件を設定する関数</vt:lpstr>
      <vt:lpstr>④傾向をみる関数</vt:lpstr>
      <vt:lpstr>⑤抽出する関数</vt:lpstr>
      <vt:lpstr>絶対参照・相対参照・複合参照</vt:lpstr>
      <vt:lpstr>ガイド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H-202201</dc:creator>
  <cp:lastModifiedBy>H-202201</cp:lastModifiedBy>
  <cp:lastPrinted>2022-10-14T08:28:41Z</cp:lastPrinted>
  <dcterms:created xsi:type="dcterms:W3CDTF">2022-09-18T10:31:05Z</dcterms:created>
  <dcterms:modified xsi:type="dcterms:W3CDTF">2024-04-10T05:41:19Z</dcterms:modified>
</cp:coreProperties>
</file>