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-202205\OneDrive\デスクトップ\"/>
    </mc:Choice>
  </mc:AlternateContent>
  <xr:revisionPtr revIDLastSave="0" documentId="8_{6ACB49A5-4DD6-42F5-B62B-663719D93D52}" xr6:coauthVersionLast="47" xr6:coauthVersionMax="47" xr10:uidLastSave="{00000000-0000-0000-0000-000000000000}"/>
  <bookViews>
    <workbookView xWindow="3510" yWindow="1080" windowWidth="15150" windowHeight="15120" activeTab="1" xr2:uid="{1C7F0F6B-3AD6-45DF-BA06-3E1C16E61A65}"/>
  </bookViews>
  <sheets>
    <sheet name="表紙" sheetId="12" r:id="rId1"/>
    <sheet name="基礎-SUM,COUNTIF" sheetId="8" r:id="rId2"/>
    <sheet name="➀条件" sheetId="7" r:id="rId3"/>
    <sheet name="➁エラー処理" sheetId="2" r:id="rId4"/>
    <sheet name="③日付・時刻" sheetId="4" r:id="rId5"/>
    <sheet name="④文字列" sheetId="3" r:id="rId6"/>
  </sheets>
  <definedNames>
    <definedName name="減塩食">#REF!</definedName>
    <definedName name="主食">#REF!</definedName>
    <definedName name="常食">#REF!</definedName>
    <definedName name="食種">#REF!</definedName>
    <definedName name="糖尿病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7" i="7" l="1"/>
  <c r="E57" i="7"/>
  <c r="F57" i="7" l="1"/>
  <c r="D27" i="2"/>
  <c r="D24" i="2"/>
  <c r="D25" i="2"/>
  <c r="D45" i="2"/>
  <c r="D26" i="2"/>
  <c r="E78" i="7"/>
  <c r="E77" i="7"/>
  <c r="E76" i="7"/>
  <c r="F76" i="7" s="1"/>
  <c r="E58" i="7"/>
  <c r="E59" i="7"/>
  <c r="L46" i="2" l="1"/>
  <c r="D43" i="2" l="1"/>
  <c r="D44" i="2"/>
  <c r="D42" i="2" l="1"/>
  <c r="D46" i="2" s="1"/>
</calcChain>
</file>

<file path=xl/sharedStrings.xml><?xml version="1.0" encoding="utf-8"?>
<sst xmlns="http://schemas.openxmlformats.org/spreadsheetml/2006/main" count="423" uniqueCount="301">
  <si>
    <t>氏名</t>
    <rPh sb="0" eb="2">
      <t>シメイ</t>
    </rPh>
    <phoneticPr fontId="2"/>
  </si>
  <si>
    <t>〇</t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</si>
  <si>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</si>
  <si>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</si>
  <si>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商品名</t>
    <rPh sb="0" eb="3">
      <t>ショウヒンメイ</t>
    </rPh>
    <phoneticPr fontId="2"/>
  </si>
  <si>
    <t>　　- IFERROR</t>
    <phoneticPr fontId="2"/>
  </si>
  <si>
    <t>数式で参照の対象が見つからない</t>
    <phoneticPr fontId="2"/>
  </si>
  <si>
    <t>数式名に入力ミスがある</t>
    <phoneticPr fontId="2"/>
  </si>
  <si>
    <t>######</t>
    <phoneticPr fontId="2"/>
  </si>
  <si>
    <t>エラー表示</t>
    <rPh sb="3" eb="5">
      <t>ヒョウジ</t>
    </rPh>
    <phoneticPr fontId="2"/>
  </si>
  <si>
    <t>対応方法</t>
    <rPh sb="0" eb="2">
      <t>タイオウ</t>
    </rPh>
    <rPh sb="2" eb="4">
      <t>ホウホウ</t>
    </rPh>
    <phoneticPr fontId="2"/>
  </si>
  <si>
    <t>醤油 10ℓ</t>
    <rPh sb="0" eb="2">
      <t>ショウユ</t>
    </rPh>
    <phoneticPr fontId="2"/>
  </si>
  <si>
    <t>上白糖 1kg</t>
    <rPh sb="0" eb="3">
      <t>ジョウハクトウ</t>
    </rPh>
    <phoneticPr fontId="2"/>
  </si>
  <si>
    <t>合計</t>
    <rPh sb="0" eb="2">
      <t>ゴウケイ</t>
    </rPh>
    <phoneticPr fontId="2"/>
  </si>
  <si>
    <t>料理酒 1.8ℓ</t>
    <rPh sb="0" eb="3">
      <t>リョウリシュ</t>
    </rPh>
    <phoneticPr fontId="2"/>
  </si>
  <si>
    <t>セルの幅を広げる、数値の桁数を減らす</t>
    <rPh sb="3" eb="4">
      <t>ハバ</t>
    </rPh>
    <rPh sb="5" eb="6">
      <t>ヒロ</t>
    </rPh>
    <rPh sb="9" eb="11">
      <t>スウチ</t>
    </rPh>
    <rPh sb="12" eb="14">
      <t>ケタスウ</t>
    </rPh>
    <rPh sb="15" eb="16">
      <t>ヘ</t>
    </rPh>
    <phoneticPr fontId="2"/>
  </si>
  <si>
    <t>発注無し</t>
    <rPh sb="0" eb="3">
      <t>ハッチュウナ</t>
    </rPh>
    <phoneticPr fontId="2"/>
  </si>
  <si>
    <t>賞味期限</t>
    <rPh sb="0" eb="4">
      <t>ショウミキゲン</t>
    </rPh>
    <phoneticPr fontId="2"/>
  </si>
  <si>
    <t>食品名</t>
    <rPh sb="0" eb="3">
      <t>ショクヒンメイ</t>
    </rPh>
    <phoneticPr fontId="2"/>
  </si>
  <si>
    <t>　　- DATE</t>
    <phoneticPr fontId="2"/>
  </si>
  <si>
    <t>　　- DATEDIF</t>
    <phoneticPr fontId="2"/>
  </si>
  <si>
    <t>　　- EDATE</t>
    <phoneticPr fontId="2"/>
  </si>
  <si>
    <t>　　- TODAY</t>
    <phoneticPr fontId="2"/>
  </si>
  <si>
    <t>　　- NOW</t>
    <phoneticPr fontId="2"/>
  </si>
  <si>
    <t>現在</t>
    <rPh sb="0" eb="2">
      <t>ゲンザイ</t>
    </rPh>
    <phoneticPr fontId="2"/>
  </si>
  <si>
    <t>シフト表</t>
    <rPh sb="3" eb="4">
      <t>ヒョウ</t>
    </rPh>
    <phoneticPr fontId="2"/>
  </si>
  <si>
    <t>氏名</t>
    <rPh sb="0" eb="2">
      <t>シメイ</t>
    </rPh>
    <phoneticPr fontId="2"/>
  </si>
  <si>
    <t>休</t>
    <rPh sb="0" eb="1">
      <t>ヤス</t>
    </rPh>
    <phoneticPr fontId="2"/>
  </si>
  <si>
    <t>グレープフルーツ禁</t>
    <rPh sb="8" eb="9">
      <t>キン</t>
    </rPh>
    <phoneticPr fontId="2"/>
  </si>
  <si>
    <t>賞味期限チェック表</t>
    <rPh sb="0" eb="4">
      <t>ショウミキゲン</t>
    </rPh>
    <rPh sb="8" eb="9">
      <t>ヒョウ</t>
    </rPh>
    <phoneticPr fontId="2"/>
  </si>
  <si>
    <t>中</t>
    <rPh sb="0" eb="1">
      <t>チュウ</t>
    </rPh>
    <phoneticPr fontId="2"/>
  </si>
  <si>
    <t>低</t>
    <rPh sb="0" eb="1">
      <t>テイ</t>
    </rPh>
    <phoneticPr fontId="2"/>
  </si>
  <si>
    <t>シリアル値とは？</t>
    <rPh sb="4" eb="5">
      <t>チ</t>
    </rPh>
    <phoneticPr fontId="2"/>
  </si>
  <si>
    <t>■ Excelで「日付」はどのように扱われる？</t>
    <rPh sb="9" eb="11">
      <t>ヒヅ</t>
    </rPh>
    <rPh sb="18" eb="19">
      <t>アツカ</t>
    </rPh>
    <phoneticPr fontId="2"/>
  </si>
  <si>
    <t>残り日数</t>
    <rPh sb="0" eb="1">
      <t>ノコ</t>
    </rPh>
    <rPh sb="2" eb="4">
      <t>ニッスウ</t>
    </rPh>
    <phoneticPr fontId="2"/>
  </si>
  <si>
    <t>■日付・曜日の表示形式</t>
    <rPh sb="1" eb="3">
      <t>ヒヅケ</t>
    </rPh>
    <rPh sb="4" eb="6">
      <t>ヨウビ</t>
    </rPh>
    <rPh sb="7" eb="11">
      <t>ヒョウジケイシキ</t>
    </rPh>
    <phoneticPr fontId="2"/>
  </si>
  <si>
    <t>１．スラッシュを使って日付を入力する</t>
    <rPh sb="8" eb="9">
      <t>ツカ</t>
    </rPh>
    <rPh sb="11" eb="13">
      <t>ヒヅケ</t>
    </rPh>
    <rPh sb="14" eb="16">
      <t>ニュウリョク</t>
    </rPh>
    <phoneticPr fontId="2"/>
  </si>
  <si>
    <t>【セルの書式設定　の開き方】</t>
    <rPh sb="4" eb="8">
      <t>ショシキセッテイ</t>
    </rPh>
    <rPh sb="10" eb="11">
      <t>ヒラ</t>
    </rPh>
    <rPh sb="12" eb="13">
      <t>カタ</t>
    </rPh>
    <phoneticPr fontId="2"/>
  </si>
  <si>
    <t>【設定方法】</t>
    <rPh sb="1" eb="5">
      <t>セッテイホウホウ</t>
    </rPh>
    <phoneticPr fontId="2"/>
  </si>
  <si>
    <t>　　分類の「日付」をクリックし、種類から表示したい形式を選択</t>
    <rPh sb="2" eb="4">
      <t>ブンルイ</t>
    </rPh>
    <rPh sb="6" eb="8">
      <t>ヒヅケ</t>
    </rPh>
    <rPh sb="16" eb="18">
      <t>シュルイ</t>
    </rPh>
    <phoneticPr fontId="2"/>
  </si>
  <si>
    <t>　「年/月/日」または「月/日」とセルに入力</t>
    <rPh sb="20" eb="22">
      <t>ニュウリョク</t>
    </rPh>
    <phoneticPr fontId="2"/>
  </si>
  <si>
    <t>　　分類の「ユーザー定義」をクリックし、種類のボックスに表示形式を入力</t>
    <rPh sb="2" eb="4">
      <t>ブンルイ</t>
    </rPh>
    <rPh sb="10" eb="12">
      <t>テイギ</t>
    </rPh>
    <rPh sb="20" eb="22">
      <t>シュルイ</t>
    </rPh>
    <rPh sb="33" eb="35">
      <t>ニュウリョク</t>
    </rPh>
    <phoneticPr fontId="2"/>
  </si>
  <si>
    <t>表示形式</t>
    <rPh sb="0" eb="4">
      <t>ヒョウジケイシキ</t>
    </rPh>
    <phoneticPr fontId="2"/>
  </si>
  <si>
    <t>日付・曜日の表示形式</t>
    <rPh sb="0" eb="2">
      <t>ヒヅケ</t>
    </rPh>
    <rPh sb="3" eb="5">
      <t>ヨウビ</t>
    </rPh>
    <rPh sb="6" eb="10">
      <t>ヒョウジケイシキ</t>
    </rPh>
    <phoneticPr fontId="2"/>
  </si>
  <si>
    <t>項目</t>
    <rPh sb="0" eb="2">
      <t>コウモク</t>
    </rPh>
    <phoneticPr fontId="2"/>
  </si>
  <si>
    <t>セルの表示</t>
    <rPh sb="3" eb="5">
      <t>ヒョウジ</t>
    </rPh>
    <phoneticPr fontId="2"/>
  </si>
  <si>
    <t>yyyy</t>
    <phoneticPr fontId="2"/>
  </si>
  <si>
    <r>
      <t>Excel内部では</t>
    </r>
    <r>
      <rPr>
        <sz val="11"/>
        <color rgb="FFC00000"/>
        <rFont val="游ゴシック"/>
        <family val="3"/>
        <charset val="128"/>
        <scheme val="minor"/>
      </rPr>
      <t>シリアル値</t>
    </r>
    <r>
      <rPr>
        <sz val="11"/>
        <rFont val="游ゴシック"/>
        <family val="3"/>
        <charset val="128"/>
        <scheme val="minor"/>
      </rPr>
      <t>が生成される</t>
    </r>
    <rPh sb="5" eb="7">
      <t>ナイブ</t>
    </rPh>
    <rPh sb="13" eb="14">
      <t>アタイ</t>
    </rPh>
    <rPh sb="15" eb="17">
      <t>セイセイ</t>
    </rPh>
    <phoneticPr fontId="2"/>
  </si>
  <si>
    <r>
      <t>Excel内部では</t>
    </r>
    <r>
      <rPr>
        <sz val="11"/>
        <color rgb="FFC00000"/>
        <rFont val="游ゴシック"/>
        <family val="3"/>
        <charset val="128"/>
        <scheme val="minor"/>
      </rPr>
      <t>シリアル値</t>
    </r>
    <r>
      <rPr>
        <sz val="11"/>
        <color theme="1"/>
        <rFont val="游ゴシック"/>
        <family val="2"/>
        <charset val="128"/>
        <scheme val="minor"/>
      </rPr>
      <t>が生成される</t>
    </r>
    <rPh sb="5" eb="7">
      <t>ナイブ</t>
    </rPh>
    <rPh sb="13" eb="14">
      <t>アタイ</t>
    </rPh>
    <rPh sb="15" eb="17">
      <t>セイセイ</t>
    </rPh>
    <phoneticPr fontId="2"/>
  </si>
  <si>
    <t>Excelの内部では、日付は「シリアル値」として扱われる</t>
    <rPh sb="6" eb="8">
      <t>ナイブ</t>
    </rPh>
    <rPh sb="11" eb="13">
      <t>ヒヅケ</t>
    </rPh>
    <rPh sb="19" eb="20">
      <t>アタイ</t>
    </rPh>
    <rPh sb="24" eb="25">
      <t>アツカ</t>
    </rPh>
    <phoneticPr fontId="2"/>
  </si>
  <si>
    <r>
      <t>　　　　</t>
    </r>
    <r>
      <rPr>
        <b/>
        <u/>
        <sz val="11"/>
        <color theme="1"/>
        <rFont val="游ゴシック"/>
        <family val="3"/>
        <charset val="128"/>
        <scheme val="minor"/>
      </rPr>
      <t>2025年4月1日</t>
    </r>
    <r>
      <rPr>
        <sz val="11"/>
        <color theme="1"/>
        <rFont val="游ゴシック"/>
        <family val="2"/>
        <charset val="128"/>
        <scheme val="minor"/>
      </rPr>
      <t>の日付データを作成</t>
    </r>
    <phoneticPr fontId="2"/>
  </si>
  <si>
    <t>yy</t>
    <phoneticPr fontId="2"/>
  </si>
  <si>
    <t>ggg</t>
    <phoneticPr fontId="2"/>
  </si>
  <si>
    <t>令和</t>
    <rPh sb="0" eb="2">
      <t>レイワ</t>
    </rPh>
    <phoneticPr fontId="2"/>
  </si>
  <si>
    <t>gg</t>
    <phoneticPr fontId="2"/>
  </si>
  <si>
    <t>令</t>
    <rPh sb="0" eb="1">
      <t>レイ</t>
    </rPh>
    <phoneticPr fontId="2"/>
  </si>
  <si>
    <t>g</t>
    <phoneticPr fontId="2"/>
  </si>
  <si>
    <t>R</t>
    <phoneticPr fontId="2"/>
  </si>
  <si>
    <t>年号</t>
    <rPh sb="0" eb="2">
      <t>ネンゴウ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</si>
  <si>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</si>
  <si>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</si>
  <si>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ee</t>
    <phoneticPr fontId="2"/>
  </si>
  <si>
    <t>07</t>
    <phoneticPr fontId="2"/>
  </si>
  <si>
    <t>月</t>
    <rPh sb="0" eb="1">
      <t>ツキ</t>
    </rPh>
    <phoneticPr fontId="2"/>
  </si>
  <si>
    <t>mm</t>
    <phoneticPr fontId="2"/>
  </si>
  <si>
    <t>m</t>
    <phoneticPr fontId="2"/>
  </si>
  <si>
    <t>01</t>
    <phoneticPr fontId="2"/>
  </si>
  <si>
    <t>日</t>
    <rPh sb="0" eb="1">
      <t>ヒ</t>
    </rPh>
    <phoneticPr fontId="2"/>
  </si>
  <si>
    <t>dd</t>
    <phoneticPr fontId="2"/>
  </si>
  <si>
    <t>04</t>
    <phoneticPr fontId="2"/>
  </si>
  <si>
    <t>曜日</t>
    <rPh sb="0" eb="2">
      <t>ヨウビ</t>
    </rPh>
    <phoneticPr fontId="2"/>
  </si>
  <si>
    <t>aaa</t>
    <phoneticPr fontId="2"/>
  </si>
  <si>
    <t>aaaa</t>
    <phoneticPr fontId="2"/>
  </si>
  <si>
    <t>d</t>
    <phoneticPr fontId="2"/>
  </si>
  <si>
    <t>火曜日</t>
    <rPh sb="0" eb="3">
      <t>カヨウビ</t>
    </rPh>
    <phoneticPr fontId="2"/>
  </si>
  <si>
    <t>火</t>
    <rPh sb="0" eb="1">
      <t>カ</t>
    </rPh>
    <phoneticPr fontId="2"/>
  </si>
  <si>
    <t>e</t>
    <phoneticPr fontId="2"/>
  </si>
  <si>
    <t>前回モニタリング日</t>
    <rPh sb="0" eb="2">
      <t>ゼンカイ</t>
    </rPh>
    <rPh sb="8" eb="9">
      <t>ヒ</t>
    </rPh>
    <phoneticPr fontId="2"/>
  </si>
  <si>
    <t>担当</t>
    <rPh sb="0" eb="2">
      <t>タントウ</t>
    </rPh>
    <phoneticPr fontId="2"/>
  </si>
  <si>
    <t>調理</t>
    <rPh sb="0" eb="2">
      <t>チョウリ</t>
    </rPh>
    <phoneticPr fontId="2"/>
  </si>
  <si>
    <t>盛付・洗浄</t>
    <rPh sb="0" eb="2">
      <t>モリツケ</t>
    </rPh>
    <rPh sb="3" eb="5">
      <t>センジョウ</t>
    </rPh>
    <phoneticPr fontId="2"/>
  </si>
  <si>
    <t>氏名</t>
    <rPh sb="0" eb="2">
      <t>シメイ</t>
    </rPh>
    <phoneticPr fontId="2"/>
  </si>
  <si>
    <t>次回モニタリング日</t>
    <rPh sb="0" eb="2">
      <t>ジカイ</t>
    </rPh>
    <rPh sb="8" eb="9">
      <t>ヒ</t>
    </rPh>
    <phoneticPr fontId="2"/>
  </si>
  <si>
    <t>生年月日</t>
    <rPh sb="0" eb="4">
      <t>セイネンガッピ</t>
    </rPh>
    <phoneticPr fontId="2"/>
  </si>
  <si>
    <t>食種</t>
    <rPh sb="0" eb="2">
      <t>ショクシュ</t>
    </rPh>
    <phoneticPr fontId="2"/>
  </si>
  <si>
    <t>常食</t>
    <rPh sb="0" eb="2">
      <t>ジョウショク</t>
    </rPh>
    <phoneticPr fontId="2"/>
  </si>
  <si>
    <t>全粥食</t>
    <rPh sb="0" eb="3">
      <t>ゼンカユショク</t>
    </rPh>
    <phoneticPr fontId="2"/>
  </si>
  <si>
    <t>糖尿食</t>
    <rPh sb="0" eb="2">
      <t>トウニョウ</t>
    </rPh>
    <rPh sb="2" eb="3">
      <t>ショク</t>
    </rPh>
    <phoneticPr fontId="2"/>
  </si>
  <si>
    <t>満年齢</t>
    <rPh sb="0" eb="3">
      <t>マンネンレイ</t>
    </rPh>
    <phoneticPr fontId="2"/>
  </si>
  <si>
    <t>● 賞味期限まであと何日？</t>
    <rPh sb="2" eb="6">
      <t>ショウミキゲン</t>
    </rPh>
    <rPh sb="10" eb="12">
      <t>ナンニチ</t>
    </rPh>
    <phoneticPr fontId="2"/>
  </si>
  <si>
    <t>● 次回のモニタリング日は？</t>
    <rPh sb="2" eb="4">
      <t>ジカイ</t>
    </rPh>
    <rPh sb="11" eb="12">
      <t>ヒ</t>
    </rPh>
    <phoneticPr fontId="2"/>
  </si>
  <si>
    <t>　　- ASC</t>
    <phoneticPr fontId="2"/>
  </si>
  <si>
    <t>　　- PHONETIC</t>
    <phoneticPr fontId="2"/>
  </si>
  <si>
    <t>　　- JIS</t>
    <phoneticPr fontId="2"/>
  </si>
  <si>
    <t>田中 花子</t>
    <rPh sb="0" eb="2">
      <t>タナカ</t>
    </rPh>
    <rPh sb="3" eb="5">
      <t>ハナコ</t>
    </rPh>
    <phoneticPr fontId="2"/>
  </si>
  <si>
    <t>鈴木 太郎</t>
    <rPh sb="0" eb="2">
      <t>スズキ</t>
    </rPh>
    <rPh sb="3" eb="5">
      <t>タロウ</t>
    </rPh>
    <phoneticPr fontId="2"/>
  </si>
  <si>
    <t>高橋 春子</t>
    <rPh sb="0" eb="2">
      <t>タカハシ</t>
    </rPh>
    <rPh sb="3" eb="5">
      <t>ハルコ</t>
    </rPh>
    <phoneticPr fontId="2"/>
  </si>
  <si>
    <t>渡辺 次郎</t>
    <rPh sb="0" eb="2">
      <t>ワタナベ</t>
    </rPh>
    <rPh sb="3" eb="5">
      <t>ジロウ</t>
    </rPh>
    <phoneticPr fontId="2"/>
  </si>
  <si>
    <t>病棟</t>
    <rPh sb="0" eb="2">
      <t>ビョウトウ</t>
    </rPh>
    <phoneticPr fontId="2"/>
  </si>
  <si>
    <t>№</t>
    <phoneticPr fontId="2"/>
  </si>
  <si>
    <t>西４</t>
    <rPh sb="0" eb="1">
      <t>ニシ</t>
    </rPh>
    <phoneticPr fontId="2"/>
  </si>
  <si>
    <t>東５</t>
    <rPh sb="0" eb="1">
      <t>ヒガシ</t>
    </rPh>
    <phoneticPr fontId="2"/>
  </si>
  <si>
    <t>東5</t>
    <rPh sb="0" eb="1">
      <t>ヒガシ</t>
    </rPh>
    <phoneticPr fontId="2"/>
  </si>
  <si>
    <t>西4</t>
    <rPh sb="0" eb="1">
      <t>ニシ</t>
    </rPh>
    <phoneticPr fontId="2"/>
  </si>
  <si>
    <t>禁食</t>
    <rPh sb="0" eb="2">
      <t>キンショク</t>
    </rPh>
    <phoneticPr fontId="2"/>
  </si>
  <si>
    <t>禁食一覧表</t>
    <rPh sb="0" eb="2">
      <t>キンショク</t>
    </rPh>
    <rPh sb="2" eb="5">
      <t>イチランヒョウ</t>
    </rPh>
    <phoneticPr fontId="2"/>
  </si>
  <si>
    <t>● 文字の全角・半角を揃えるには？</t>
    <rPh sb="2" eb="4">
      <t>モジ</t>
    </rPh>
    <rPh sb="5" eb="7">
      <t>ゼンカク</t>
    </rPh>
    <rPh sb="8" eb="10">
      <t>ハンカク</t>
    </rPh>
    <rPh sb="11" eb="12">
      <t>ソロ</t>
    </rPh>
    <phoneticPr fontId="2"/>
  </si>
  <si>
    <t>ｻﾊﾞ禁</t>
    <rPh sb="3" eb="4">
      <t>キン</t>
    </rPh>
    <phoneticPr fontId="2"/>
  </si>
  <si>
    <t>ｸﾞﾚｰﾌﾟﾌﾙｰﾂ禁</t>
    <rPh sb="10" eb="11">
      <t>キン</t>
    </rPh>
    <phoneticPr fontId="2"/>
  </si>
  <si>
    <t>サバ禁</t>
    <rPh sb="2" eb="3">
      <t>キン</t>
    </rPh>
    <phoneticPr fontId="2"/>
  </si>
  <si>
    <t>● 漢字からフリガナを取り出すには？</t>
    <rPh sb="2" eb="4">
      <t>カンジ</t>
    </rPh>
    <rPh sb="11" eb="12">
      <t>ト</t>
    </rPh>
    <rPh sb="13" eb="14">
      <t>ダ</t>
    </rPh>
    <phoneticPr fontId="2"/>
  </si>
  <si>
    <t>フリガナ</t>
    <phoneticPr fontId="2"/>
  </si>
  <si>
    <t>修正前</t>
    <rPh sb="0" eb="3">
      <t>シュウセイマエ</t>
    </rPh>
    <phoneticPr fontId="2"/>
  </si>
  <si>
    <t>修正後</t>
    <rPh sb="0" eb="2">
      <t>シュウセイ</t>
    </rPh>
    <rPh sb="2" eb="3">
      <t>ゴ</t>
    </rPh>
    <phoneticPr fontId="2"/>
  </si>
  <si>
    <t>・方法１：セルで右クリック→「セルの書式設定」をクリック</t>
    <rPh sb="1" eb="3">
      <t>ホウホウ</t>
    </rPh>
    <rPh sb="8" eb="9">
      <t>ミギ</t>
    </rPh>
    <rPh sb="18" eb="22">
      <t>ショシキセッテイ</t>
    </rPh>
    <phoneticPr fontId="2"/>
  </si>
  <si>
    <t>・方法➀：分類「日付」で設定</t>
    <rPh sb="1" eb="3">
      <t>ホウホウ</t>
    </rPh>
    <rPh sb="5" eb="7">
      <t>ブンルイ</t>
    </rPh>
    <rPh sb="8" eb="10">
      <t>ヒヅケ</t>
    </rPh>
    <rPh sb="12" eb="14">
      <t>セッテイ</t>
    </rPh>
    <phoneticPr fontId="2"/>
  </si>
  <si>
    <t>・方法➁：分類「ユーザー定義」で設定</t>
    <rPh sb="1" eb="3">
      <t>ホウホウ</t>
    </rPh>
    <rPh sb="5" eb="7">
      <t>ブンルイ</t>
    </rPh>
    <rPh sb="12" eb="14">
      <t>テイギ</t>
    </rPh>
    <rPh sb="16" eb="18">
      <t>セッテイ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</si>
  <si>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</si>
  <si>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</si>
  <si>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厨房シフト表</t>
    <rPh sb="0" eb="2">
      <t>チュウボウ</t>
    </rPh>
    <rPh sb="5" eb="6">
      <t>ヒョウ</t>
    </rPh>
    <phoneticPr fontId="2"/>
  </si>
  <si>
    <t>佐藤 秋子</t>
    <rPh sb="0" eb="2">
      <t>サトウ</t>
    </rPh>
    <rPh sb="3" eb="5">
      <t>アキコ</t>
    </rPh>
    <phoneticPr fontId="2"/>
  </si>
  <si>
    <t>　　- IF</t>
    <phoneticPr fontId="2"/>
  </si>
  <si>
    <t>Excel関数の基礎</t>
    <rPh sb="5" eb="7">
      <t>カンスウ</t>
    </rPh>
    <rPh sb="8" eb="10">
      <t>キソ</t>
    </rPh>
    <phoneticPr fontId="2"/>
  </si>
  <si>
    <t>③ 日付・時刻を扱う関数</t>
    <rPh sb="2" eb="4">
      <t>ヒヅケ</t>
    </rPh>
    <rPh sb="5" eb="7">
      <t>ジコク</t>
    </rPh>
    <rPh sb="8" eb="9">
      <t>アツカ</t>
    </rPh>
    <rPh sb="10" eb="12">
      <t>カンスウ</t>
    </rPh>
    <phoneticPr fontId="2"/>
  </si>
  <si>
    <t>④ 文字列を操作する関数</t>
    <rPh sb="2" eb="5">
      <t>モジレツ</t>
    </rPh>
    <rPh sb="6" eb="8">
      <t>ソウサ</t>
    </rPh>
    <rPh sb="10" eb="12">
      <t>カンスウ</t>
    </rPh>
    <phoneticPr fontId="2"/>
  </si>
  <si>
    <t>　　- IFS</t>
    <phoneticPr fontId="2"/>
  </si>
  <si>
    <t>　　- SUM</t>
    <phoneticPr fontId="2"/>
  </si>
  <si>
    <t>　　- COUNTIF</t>
    <phoneticPr fontId="2"/>
  </si>
  <si>
    <t>● 生年月日から満年齢を求めるには？</t>
    <rPh sb="2" eb="6">
      <t>セイネンガッピ</t>
    </rPh>
    <rPh sb="8" eb="11">
      <t>マンネンレイ</t>
    </rPh>
    <rPh sb="12" eb="13">
      <t>モト</t>
    </rPh>
    <phoneticPr fontId="2"/>
  </si>
  <si>
    <t>間食記録表</t>
    <rPh sb="0" eb="5">
      <t>カンショクキロクヒョウ</t>
    </rPh>
    <phoneticPr fontId="2"/>
  </si>
  <si>
    <t>日付</t>
    <rPh sb="0" eb="2">
      <t>ヒヅケ</t>
    </rPh>
    <phoneticPr fontId="2"/>
  </si>
  <si>
    <t>食品名</t>
    <rPh sb="0" eb="2">
      <t>ショクヒン</t>
    </rPh>
    <rPh sb="2" eb="3">
      <t>メイ</t>
    </rPh>
    <phoneticPr fontId="2"/>
  </si>
  <si>
    <t>エネルギー(kcal)</t>
    <phoneticPr fontId="2"/>
  </si>
  <si>
    <t>合計　</t>
    <rPh sb="0" eb="2">
      <t>ゴウケイ</t>
    </rPh>
    <phoneticPr fontId="2"/>
  </si>
  <si>
    <t>■Excelのエラー一覧</t>
    <rPh sb="10" eb="12">
      <t>イチラン</t>
    </rPh>
    <phoneticPr fontId="2"/>
  </si>
  <si>
    <t>➀ 条件で処理を分ける関数</t>
    <rPh sb="2" eb="4">
      <t>ジョウケン</t>
    </rPh>
    <rPh sb="5" eb="7">
      <t>ショリ</t>
    </rPh>
    <rPh sb="8" eb="9">
      <t>ワ</t>
    </rPh>
    <rPh sb="11" eb="13">
      <t>カンスウ</t>
    </rPh>
    <phoneticPr fontId="2"/>
  </si>
  <si>
    <t>　　- SWITCH</t>
    <phoneticPr fontId="2"/>
  </si>
  <si>
    <t>■ 関数の書式</t>
    <rPh sb="2" eb="4">
      <t>カンスウ</t>
    </rPh>
    <rPh sb="5" eb="7">
      <t>ショシキ</t>
    </rPh>
    <phoneticPr fontId="2"/>
  </si>
  <si>
    <t>　引数とは：関数が計算するのに必要な情報（数値や文字列等）</t>
    <rPh sb="1" eb="3">
      <t>ヒキスウ</t>
    </rPh>
    <rPh sb="6" eb="8">
      <t>カンスウ</t>
    </rPh>
    <rPh sb="9" eb="11">
      <t>ケイサン</t>
    </rPh>
    <rPh sb="15" eb="17">
      <t>ヒツヨウ</t>
    </rPh>
    <rPh sb="18" eb="20">
      <t>ジョウホウ</t>
    </rPh>
    <rPh sb="21" eb="23">
      <t>スウチ</t>
    </rPh>
    <rPh sb="24" eb="27">
      <t>モジレツ</t>
    </rPh>
    <rPh sb="27" eb="28">
      <t>ナド</t>
    </rPh>
    <phoneticPr fontId="2"/>
  </si>
  <si>
    <t>判定</t>
    <rPh sb="0" eb="2">
      <t>ハンテイ</t>
    </rPh>
    <phoneticPr fontId="2"/>
  </si>
  <si>
    <t>氏名</t>
    <rPh sb="0" eb="2">
      <t>シメイ</t>
    </rPh>
    <phoneticPr fontId="2"/>
  </si>
  <si>
    <t>リスク</t>
    <phoneticPr fontId="2"/>
  </si>
  <si>
    <t>田中　次郎</t>
    <rPh sb="0" eb="2">
      <t>タナカ</t>
    </rPh>
    <rPh sb="3" eb="5">
      <t>ジロウ</t>
    </rPh>
    <phoneticPr fontId="2"/>
  </si>
  <si>
    <t>鈴木　花子</t>
    <rPh sb="0" eb="2">
      <t>スズキ</t>
    </rPh>
    <rPh sb="3" eb="5">
      <t>ハナコ</t>
    </rPh>
    <phoneticPr fontId="2"/>
  </si>
  <si>
    <t>佐藤　冬子</t>
    <rPh sb="0" eb="2">
      <t>サトウ</t>
    </rPh>
    <rPh sb="3" eb="5">
      <t>フユコ</t>
    </rPh>
    <phoneticPr fontId="2"/>
  </si>
  <si>
    <t>鈴木　三郎</t>
    <rPh sb="0" eb="2">
      <t>スズキ</t>
    </rPh>
    <rPh sb="3" eb="5">
      <t>サブロウ</t>
    </rPh>
    <phoneticPr fontId="2"/>
  </si>
  <si>
    <t>中</t>
    <rPh sb="0" eb="1">
      <t>チュウ</t>
    </rPh>
    <phoneticPr fontId="2"/>
  </si>
  <si>
    <t>高</t>
    <rPh sb="0" eb="1">
      <t>コウ</t>
    </rPh>
    <phoneticPr fontId="2"/>
  </si>
  <si>
    <t>■ IF、IFS、SWITCH関数の違い</t>
    <rPh sb="15" eb="17">
      <t>カンスウ</t>
    </rPh>
    <rPh sb="18" eb="19">
      <t>チガ</t>
    </rPh>
    <phoneticPr fontId="2"/>
  </si>
  <si>
    <t>賞</t>
    <rPh sb="0" eb="1">
      <t>ショウ</t>
    </rPh>
    <phoneticPr fontId="2"/>
  </si>
  <si>
    <t>身長(cm)</t>
    <rPh sb="0" eb="2">
      <t>シンチョウ</t>
    </rPh>
    <phoneticPr fontId="2"/>
  </si>
  <si>
    <t>体重(kg)</t>
    <rPh sb="0" eb="2">
      <t>タイジュウ</t>
    </rPh>
    <phoneticPr fontId="2"/>
  </si>
  <si>
    <t>山本　次郎</t>
    <rPh sb="0" eb="2">
      <t>ヤマモト</t>
    </rPh>
    <rPh sb="3" eb="5">
      <t>ジロウ</t>
    </rPh>
    <phoneticPr fontId="2"/>
  </si>
  <si>
    <t>渡辺　秋子</t>
    <rPh sb="0" eb="2">
      <t>ワタナベ</t>
    </rPh>
    <rPh sb="3" eb="5">
      <t>アキコ</t>
    </rPh>
    <phoneticPr fontId="2"/>
  </si>
  <si>
    <t>小林　春子</t>
    <rPh sb="0" eb="2">
      <t>コバヤシ</t>
    </rPh>
    <rPh sb="3" eb="5">
      <t>ハルコ</t>
    </rPh>
    <phoneticPr fontId="2"/>
  </si>
  <si>
    <t>中村　一郎</t>
    <rPh sb="0" eb="2">
      <t>ナカムラ</t>
    </rPh>
    <rPh sb="3" eb="5">
      <t>イチロウ</t>
    </rPh>
    <phoneticPr fontId="2"/>
  </si>
  <si>
    <t>順位</t>
    <rPh sb="0" eb="2">
      <t>ジュンイ</t>
    </rPh>
    <phoneticPr fontId="2"/>
  </si>
  <si>
    <t>加藤　四郎</t>
    <rPh sb="0" eb="2">
      <t>カトウ</t>
    </rPh>
    <rPh sb="3" eb="5">
      <t>シロウ</t>
    </rPh>
    <phoneticPr fontId="2"/>
  </si>
  <si>
    <t>　　例）DATE関数で「年」「月」「日」の３つの数値から</t>
    <rPh sb="2" eb="3">
      <t>レイ</t>
    </rPh>
    <rPh sb="8" eb="10">
      <t>カンスウ</t>
    </rPh>
    <rPh sb="12" eb="13">
      <t>ネン</t>
    </rPh>
    <rPh sb="15" eb="16">
      <t>ゲツ</t>
    </rPh>
    <rPh sb="18" eb="19">
      <t>ヒ</t>
    </rPh>
    <rPh sb="24" eb="26">
      <t>スウチ</t>
    </rPh>
    <phoneticPr fontId="2"/>
  </si>
  <si>
    <t>表示形式は「セルの書式設定」で設定する</t>
    <rPh sb="0" eb="4">
      <t>ヒョウジケイシキ</t>
    </rPh>
    <phoneticPr fontId="2"/>
  </si>
  <si>
    <t>禁食一覧表</t>
    <rPh sb="0" eb="5">
      <t>キンショクイチランヒョウ</t>
    </rPh>
    <phoneticPr fontId="2"/>
  </si>
  <si>
    <t>納豆禁</t>
    <rPh sb="0" eb="3">
      <t>ナットウキン</t>
    </rPh>
    <phoneticPr fontId="2"/>
  </si>
  <si>
    <t>麺禁、牛乳禁、肉禁</t>
    <rPh sb="0" eb="1">
      <t>メン</t>
    </rPh>
    <rPh sb="1" eb="2">
      <t>キン</t>
    </rPh>
    <rPh sb="3" eb="6">
      <t>ギュウニュウキン</t>
    </rPh>
    <rPh sb="7" eb="8">
      <t>ニク</t>
    </rPh>
    <rPh sb="8" eb="9">
      <t>キン</t>
    </rPh>
    <phoneticPr fontId="2"/>
  </si>
  <si>
    <t>オレンジ禁</t>
    <rPh sb="4" eb="5">
      <t>キン</t>
    </rPh>
    <phoneticPr fontId="2"/>
  </si>
  <si>
    <t>牛乳禁</t>
    <rPh sb="0" eb="2">
      <t>ギュウニュウ</t>
    </rPh>
    <rPh sb="2" eb="3">
      <t>キン</t>
    </rPh>
    <phoneticPr fontId="2"/>
  </si>
  <si>
    <t>牛乳禁、納豆禁</t>
    <rPh sb="0" eb="2">
      <t>ギュウニュウ</t>
    </rPh>
    <rPh sb="2" eb="3">
      <t>キン</t>
    </rPh>
    <rPh sb="4" eb="7">
      <t>ナットウキン</t>
    </rPh>
    <phoneticPr fontId="2"/>
  </si>
  <si>
    <t>　　・0文字以上の任意の文字列を表す</t>
    <phoneticPr fontId="2"/>
  </si>
  <si>
    <t>　　・文字列の前後や中間に付ける</t>
    <rPh sb="3" eb="6">
      <t>モジレツ</t>
    </rPh>
    <rPh sb="7" eb="9">
      <t>ゼンゴ</t>
    </rPh>
    <rPh sb="10" eb="12">
      <t>チュウカン</t>
    </rPh>
    <rPh sb="13" eb="14">
      <t>ツ</t>
    </rPh>
    <phoneticPr fontId="2"/>
  </si>
  <si>
    <t>　例）</t>
    <phoneticPr fontId="2"/>
  </si>
  <si>
    <t>　　・任意の1文字を表す</t>
    <rPh sb="3" eb="5">
      <t>ニンイ</t>
    </rPh>
    <phoneticPr fontId="2"/>
  </si>
  <si>
    <t>料理選手権　順位</t>
    <rPh sb="0" eb="5">
      <t>リョウリセンシュケン</t>
    </rPh>
    <rPh sb="6" eb="8">
      <t>ジュンイ</t>
    </rPh>
    <phoneticPr fontId="2"/>
  </si>
  <si>
    <t>　「それ以外」（いずれの論理式にも当てはまらない場合）は、最後の論理式で「TRUE」を指定する</t>
    <rPh sb="4" eb="6">
      <t>イガイ</t>
    </rPh>
    <rPh sb="12" eb="15">
      <t>ロンリシキ</t>
    </rPh>
    <rPh sb="17" eb="18">
      <t>ア</t>
    </rPh>
    <rPh sb="24" eb="26">
      <t>バアイ</t>
    </rPh>
    <rPh sb="29" eb="31">
      <t>サイゴ</t>
    </rPh>
    <rPh sb="32" eb="35">
      <t>ロンリシキ</t>
    </rPh>
    <rPh sb="43" eb="45">
      <t>シテイ</t>
    </rPh>
    <phoneticPr fontId="2"/>
  </si>
  <si>
    <r>
      <t>　</t>
    </r>
    <r>
      <rPr>
        <b/>
        <u/>
        <sz val="11"/>
        <color theme="1"/>
        <rFont val="游ゴシック"/>
        <family val="3"/>
        <charset val="128"/>
        <scheme val="minor"/>
      </rPr>
      <t>１．*（アスタリスク）</t>
    </r>
    <phoneticPr fontId="2"/>
  </si>
  <si>
    <r>
      <t>　</t>
    </r>
    <r>
      <rPr>
        <b/>
        <u/>
        <sz val="11"/>
        <color theme="1"/>
        <rFont val="游ゴシック"/>
        <family val="3"/>
        <charset val="128"/>
        <scheme val="minor"/>
      </rPr>
      <t>２．?（クエスチョン）</t>
    </r>
    <phoneticPr fontId="2"/>
  </si>
  <si>
    <t>　　　　（牛乳禁で終わる文字列）</t>
    <phoneticPr fontId="2"/>
  </si>
  <si>
    <t>（牛乳禁で始まる文字列）</t>
    <rPh sb="1" eb="4">
      <t>ギュウニュウキン</t>
    </rPh>
    <rPh sb="5" eb="6">
      <t>ハジ</t>
    </rPh>
    <rPh sb="8" eb="10">
      <t>モジ</t>
    </rPh>
    <rPh sb="10" eb="11">
      <t>レツ</t>
    </rPh>
    <phoneticPr fontId="2"/>
  </si>
  <si>
    <t>　　　　（牛乳禁を含む文字列）</t>
    <phoneticPr fontId="2"/>
  </si>
  <si>
    <t>　　　　</t>
    <phoneticPr fontId="2"/>
  </si>
  <si>
    <t>（123の後に任意の2文字が続く文字列）</t>
    <phoneticPr fontId="2"/>
  </si>
  <si>
    <t>　　➀ 牛乳禁*→「牛乳禁」や「牛乳禁、○○」に一致</t>
    <rPh sb="24" eb="26">
      <t>イッチ</t>
    </rPh>
    <phoneticPr fontId="2"/>
  </si>
  <si>
    <t>　　➁ *牛乳禁→「牛乳禁」や「○○、牛乳禁」に一致</t>
    <rPh sb="5" eb="8">
      <t>ギュウニュウキン</t>
    </rPh>
    <rPh sb="10" eb="13">
      <t>ギュウニュウキン</t>
    </rPh>
    <rPh sb="19" eb="22">
      <t>ギュウニュウキン</t>
    </rPh>
    <rPh sb="24" eb="26">
      <t>イッチ</t>
    </rPh>
    <phoneticPr fontId="2"/>
  </si>
  <si>
    <t>　　③*牛乳禁*→「牛乳禁」や「○○、牛乳禁、○○」等に一致</t>
    <rPh sb="4" eb="7">
      <t>ギュウニュウキン</t>
    </rPh>
    <rPh sb="10" eb="13">
      <t>ギュウニュウキン</t>
    </rPh>
    <rPh sb="26" eb="27">
      <t>ナド</t>
    </rPh>
    <rPh sb="28" eb="30">
      <t>イッチ</t>
    </rPh>
    <phoneticPr fontId="2"/>
  </si>
  <si>
    <t>　　➀ 123??→「12345」「123AB」等に一致</t>
    <rPh sb="24" eb="25">
      <t>ナド</t>
    </rPh>
    <rPh sb="26" eb="28">
      <t>イッチ</t>
    </rPh>
    <phoneticPr fontId="2"/>
  </si>
  <si>
    <t>　　➁ 12??5→「12345」「12AB5」等に一致</t>
    <rPh sb="24" eb="25">
      <t>ナド</t>
    </rPh>
    <rPh sb="26" eb="28">
      <t>イッチ</t>
    </rPh>
    <phoneticPr fontId="2"/>
  </si>
  <si>
    <t>（12と5の間に任意の2文字が続く文字列）</t>
    <phoneticPr fontId="2"/>
  </si>
  <si>
    <t>　ワイルドカードとは、あいまいな条件を指定する際に使用する</t>
    <rPh sb="16" eb="18">
      <t>ジョウケン</t>
    </rPh>
    <rPh sb="19" eb="21">
      <t>シテイ</t>
    </rPh>
    <rPh sb="23" eb="24">
      <t>サイ</t>
    </rPh>
    <phoneticPr fontId="2"/>
  </si>
  <si>
    <t>　代替文字のこと</t>
    <rPh sb="1" eb="5">
      <t>ダイタイモジ</t>
    </rPh>
    <phoneticPr fontId="2"/>
  </si>
  <si>
    <t>　　※半角で使用する</t>
    <rPh sb="3" eb="5">
      <t>ハンカク</t>
    </rPh>
    <rPh sb="6" eb="8">
      <t>シヨウ</t>
    </rPh>
    <phoneticPr fontId="2"/>
  </si>
  <si>
    <t>・IF関数・IFS関数は、論理式（＝や＜＞で表す式）で</t>
    <rPh sb="3" eb="5">
      <t>カンスウ</t>
    </rPh>
    <rPh sb="9" eb="11">
      <t>カンスウ</t>
    </rPh>
    <rPh sb="13" eb="16">
      <t>ロンリシキ</t>
    </rPh>
    <rPh sb="22" eb="23">
      <t>アラワ</t>
    </rPh>
    <rPh sb="24" eb="25">
      <t>シキ</t>
    </rPh>
    <phoneticPr fontId="2"/>
  </si>
  <si>
    <t>　　大小の比較ができる</t>
    <rPh sb="2" eb="4">
      <t>ダイショウ</t>
    </rPh>
    <rPh sb="5" eb="7">
      <t>ヒカク</t>
    </rPh>
    <phoneticPr fontId="2"/>
  </si>
  <si>
    <t>　例）BMIの判定式</t>
    <rPh sb="1" eb="2">
      <t>レイ</t>
    </rPh>
    <rPh sb="7" eb="10">
      <t>ハンテイシキ</t>
    </rPh>
    <phoneticPr fontId="2"/>
  </si>
  <si>
    <t>・大小の比較をする場合、条件が厳しい方から記載する</t>
    <rPh sb="1" eb="3">
      <t>ダイショウ</t>
    </rPh>
    <rPh sb="4" eb="6">
      <t>ヒカク</t>
    </rPh>
    <rPh sb="9" eb="11">
      <t>バアイ</t>
    </rPh>
    <rPh sb="12" eb="14">
      <t>ジョウケン</t>
    </rPh>
    <rPh sb="15" eb="16">
      <t>キビ</t>
    </rPh>
    <rPh sb="18" eb="19">
      <t>ホウ</t>
    </rPh>
    <rPh sb="21" eb="23">
      <t>キサイ</t>
    </rPh>
    <phoneticPr fontId="2"/>
  </si>
  <si>
    <t>　　↑25以上でも普通体重と表示されてしまう</t>
    <rPh sb="5" eb="7">
      <t>イジョウ</t>
    </rPh>
    <rPh sb="9" eb="13">
      <t>フツウタイジュウ</t>
    </rPh>
    <rPh sb="14" eb="16">
      <t>ヒョウジ</t>
    </rPh>
    <phoneticPr fontId="2"/>
  </si>
  <si>
    <t>　　○  =IFS（A1&gt;=25,"肥満",A1&gt;=18.5,"普通体重",TRUE,”低体重”）</t>
    <rPh sb="18" eb="20">
      <t>ヒマン</t>
    </rPh>
    <rPh sb="32" eb="36">
      <t>フツウタイジュウ</t>
    </rPh>
    <rPh sb="44" eb="47">
      <t>テイタイジュウ</t>
    </rPh>
    <phoneticPr fontId="2"/>
  </si>
  <si>
    <r>
      <t>　　×  =IFS（</t>
    </r>
    <r>
      <rPr>
        <u/>
        <sz val="11"/>
        <color theme="1"/>
        <rFont val="游ゴシック"/>
        <family val="3"/>
        <charset val="128"/>
        <scheme val="minor"/>
      </rPr>
      <t>A1&gt;=18.5,"普通体重"</t>
    </r>
    <r>
      <rPr>
        <sz val="11"/>
        <color theme="1"/>
        <rFont val="游ゴシック"/>
        <family val="2"/>
        <charset val="128"/>
        <scheme val="minor"/>
      </rPr>
      <t>,A1&gt;=25,"肥満",TRUE,”低体重”）</t>
    </r>
    <rPh sb="20" eb="24">
      <t>フツウタイジュウ</t>
    </rPh>
    <rPh sb="34" eb="36">
      <t>ヒマン</t>
    </rPh>
    <rPh sb="44" eb="47">
      <t>テイタイジュウ</t>
    </rPh>
    <phoneticPr fontId="2"/>
  </si>
  <si>
    <t>・複数条件の場合、IF関数では多重構造になるが</t>
    <rPh sb="1" eb="5">
      <t>フクスウジョウケン</t>
    </rPh>
    <rPh sb="6" eb="8">
      <t>バアイ</t>
    </rPh>
    <rPh sb="11" eb="13">
      <t>カンスウ</t>
    </rPh>
    <rPh sb="15" eb="17">
      <t>タジュウ</t>
    </rPh>
    <rPh sb="17" eb="19">
      <t>コウゾウ</t>
    </rPh>
    <phoneticPr fontId="2"/>
  </si>
  <si>
    <t>　　IFS関数を使えば１つの関数でシンプルな構造になる</t>
    <rPh sb="5" eb="7">
      <t>カンスウ</t>
    </rPh>
    <rPh sb="8" eb="9">
      <t>ツカ</t>
    </rPh>
    <rPh sb="14" eb="16">
      <t>カンスウ</t>
    </rPh>
    <rPh sb="22" eb="24">
      <t>コウゾウ</t>
    </rPh>
    <phoneticPr fontId="2"/>
  </si>
  <si>
    <t>肥満判定表</t>
    <rPh sb="0" eb="2">
      <t>ヒマン</t>
    </rPh>
    <rPh sb="2" eb="5">
      <t>ハンテイヒョウ</t>
    </rPh>
    <phoneticPr fontId="2"/>
  </si>
  <si>
    <r>
      <rPr>
        <b/>
        <sz val="18"/>
        <color theme="1"/>
        <rFont val="游ゴシック"/>
        <family val="3"/>
        <charset val="128"/>
      </rPr>
      <t>☝㌽</t>
    </r>
    <r>
      <rPr>
        <b/>
        <sz val="11"/>
        <color theme="1"/>
        <rFont val="游ゴシック"/>
        <family val="3"/>
        <charset val="128"/>
        <scheme val="minor"/>
      </rPr>
      <t>　ワイルドカード</t>
    </r>
    <phoneticPr fontId="2"/>
  </si>
  <si>
    <t>＝関数名（引数1 , 引数2 ,… , 引数n）</t>
    <phoneticPr fontId="2"/>
  </si>
  <si>
    <t>田中　春子</t>
    <rPh sb="0" eb="2">
      <t>タナカ</t>
    </rPh>
    <rPh sb="3" eb="5">
      <t>ハルコ</t>
    </rPh>
    <phoneticPr fontId="2"/>
  </si>
  <si>
    <t>佐藤　太郎</t>
    <rPh sb="0" eb="2">
      <t>サトウ</t>
    </rPh>
    <rPh sb="3" eb="5">
      <t>タロウ</t>
    </rPh>
    <phoneticPr fontId="2"/>
  </si>
  <si>
    <t>高橋　秋子</t>
    <rPh sb="0" eb="2">
      <t>タカハシ</t>
    </rPh>
    <rPh sb="3" eb="5">
      <t>アキコ</t>
    </rPh>
    <phoneticPr fontId="2"/>
  </si>
  <si>
    <t>中村　次郎</t>
    <rPh sb="0" eb="2">
      <t>ナカムラ</t>
    </rPh>
    <rPh sb="3" eb="5">
      <t>ジロウ</t>
    </rPh>
    <phoneticPr fontId="2"/>
  </si>
  <si>
    <t>鈴木　夏子</t>
    <rPh sb="0" eb="2">
      <t>スズキ</t>
    </rPh>
    <rPh sb="3" eb="5">
      <t>ナツコ</t>
    </rPh>
    <phoneticPr fontId="2"/>
  </si>
  <si>
    <t>牛乳禁の人数　</t>
    <rPh sb="0" eb="3">
      <t>ギュウニュウキン</t>
    </rPh>
    <rPh sb="4" eb="6">
      <t>ニンズウ</t>
    </rPh>
    <phoneticPr fontId="2"/>
  </si>
  <si>
    <t>クッキー ２枚</t>
    <rPh sb="6" eb="7">
      <t>マイ</t>
    </rPh>
    <phoneticPr fontId="2"/>
  </si>
  <si>
    <t>ヨーグルト １個</t>
    <rPh sb="7" eb="8">
      <t>コ</t>
    </rPh>
    <phoneticPr fontId="2"/>
  </si>
  <si>
    <t>ジュース コップ1杯</t>
    <rPh sb="9" eb="10">
      <t>ハイ</t>
    </rPh>
    <phoneticPr fontId="2"/>
  </si>
  <si>
    <t>● SUM関数で エネルギーの合計を求めよう</t>
    <rPh sb="5" eb="7">
      <t>カンスウ</t>
    </rPh>
    <rPh sb="15" eb="17">
      <t>ゴウケイ</t>
    </rPh>
    <rPh sb="18" eb="19">
      <t>モト</t>
    </rPh>
    <phoneticPr fontId="2"/>
  </si>
  <si>
    <t>● COUNTIF関数で 禁食の人数を求めよう</t>
    <rPh sb="9" eb="11">
      <t>カンスウ</t>
    </rPh>
    <rPh sb="13" eb="15">
      <t>キンショク</t>
    </rPh>
    <rPh sb="16" eb="17">
      <t>ニン</t>
    </rPh>
    <rPh sb="17" eb="18">
      <t>カズ</t>
    </rPh>
    <rPh sb="19" eb="20">
      <t>モト</t>
    </rPh>
    <phoneticPr fontId="2"/>
  </si>
  <si>
    <t>判定</t>
    <rPh sb="0" eb="2">
      <t>ハンテイ</t>
    </rPh>
    <phoneticPr fontId="2"/>
  </si>
  <si>
    <r>
      <t>BMI(kg/m</t>
    </r>
    <r>
      <rPr>
        <vertAlign val="superscript"/>
        <sz val="12"/>
        <color theme="1"/>
        <rFont val="游ゴシック"/>
        <family val="3"/>
        <charset val="128"/>
        <scheme val="minor"/>
      </rPr>
      <t>2</t>
    </r>
    <r>
      <rPr>
        <sz val="12"/>
        <color theme="1"/>
        <rFont val="游ゴシック"/>
        <family val="3"/>
        <charset val="128"/>
        <scheme val="minor"/>
      </rPr>
      <t>)</t>
    </r>
    <phoneticPr fontId="2"/>
  </si>
  <si>
    <t>低体重</t>
    <rPh sb="0" eb="3">
      <t>テイタイジュウ</t>
    </rPh>
    <phoneticPr fontId="2"/>
  </si>
  <si>
    <t>普通体重</t>
    <rPh sb="0" eb="4">
      <t>フツウタイジュウ</t>
    </rPh>
    <phoneticPr fontId="2"/>
  </si>
  <si>
    <t>肥満（2度）</t>
    <rPh sb="0" eb="2">
      <t>ヒマン</t>
    </rPh>
    <phoneticPr fontId="2"/>
  </si>
  <si>
    <t>肥満（1度）</t>
    <rPh sb="0" eb="2">
      <t>ヒマン</t>
    </rPh>
    <phoneticPr fontId="2"/>
  </si>
  <si>
    <t>肥満（3度）</t>
    <rPh sb="0" eb="2">
      <t>ヒマン</t>
    </rPh>
    <phoneticPr fontId="2"/>
  </si>
  <si>
    <t>肥満（4度）</t>
    <rPh sb="0" eb="2">
      <t>ヒマン</t>
    </rPh>
    <phoneticPr fontId="2"/>
  </si>
  <si>
    <t>肥満度分類　</t>
    <rPh sb="0" eb="5">
      <t>ヒマンドブンルイ</t>
    </rPh>
    <phoneticPr fontId="2"/>
  </si>
  <si>
    <t>日本肥満学会『肥満症診療ガイドライン2022』より</t>
    <phoneticPr fontId="2"/>
  </si>
  <si>
    <r>
      <t>BMI(kg/m</t>
    </r>
    <r>
      <rPr>
        <b/>
        <vertAlign val="superscript"/>
        <sz val="12"/>
        <color theme="1"/>
        <rFont val="游ゴシック"/>
        <family val="3"/>
        <charset val="128"/>
        <scheme val="minor"/>
      </rPr>
      <t>2</t>
    </r>
    <r>
      <rPr>
        <b/>
        <sz val="12"/>
        <color theme="1"/>
        <rFont val="游ゴシック"/>
        <family val="3"/>
        <charset val="128"/>
        <scheme val="minor"/>
      </rPr>
      <t>)</t>
    </r>
    <phoneticPr fontId="2"/>
  </si>
  <si>
    <r>
      <rPr>
        <b/>
        <sz val="13"/>
        <color theme="1"/>
        <rFont val="游ゴシック"/>
        <family val="3"/>
        <charset val="128"/>
        <scheme val="minor"/>
      </rPr>
      <t>◆IF関数</t>
    </r>
    <r>
      <rPr>
        <b/>
        <sz val="12"/>
        <color theme="1"/>
        <rFont val="游ゴシック"/>
        <family val="3"/>
        <charset val="128"/>
        <scheme val="minor"/>
      </rPr>
      <t xml:space="preserve">　 </t>
    </r>
    <r>
      <rPr>
        <b/>
        <sz val="11"/>
        <color theme="1"/>
        <rFont val="游ゴシック"/>
        <family val="3"/>
        <charset val="128"/>
        <scheme val="minor"/>
      </rPr>
      <t xml:space="preserve"> [書式] </t>
    </r>
    <r>
      <rPr>
        <b/>
        <u/>
        <sz val="12"/>
        <color theme="1"/>
        <rFont val="游ゴシック"/>
        <family val="3"/>
        <charset val="128"/>
        <scheme val="minor"/>
      </rPr>
      <t>=IF( 論理式  , 値が真の場合 , 値が偽の場合 )</t>
    </r>
    <rPh sb="3" eb="5">
      <t>カンスウ</t>
    </rPh>
    <rPh sb="9" eb="11">
      <t>ショシキ</t>
    </rPh>
    <rPh sb="18" eb="21">
      <t>ロンリシキ</t>
    </rPh>
    <rPh sb="25" eb="26">
      <t>アタイ</t>
    </rPh>
    <rPh sb="27" eb="28">
      <t>シン</t>
    </rPh>
    <rPh sb="29" eb="31">
      <t>バアイ</t>
    </rPh>
    <rPh sb="34" eb="35">
      <t>アタイ</t>
    </rPh>
    <rPh sb="36" eb="37">
      <t>ギ</t>
    </rPh>
    <rPh sb="38" eb="40">
      <t>バアイ</t>
    </rPh>
    <phoneticPr fontId="2"/>
  </si>
  <si>
    <r>
      <rPr>
        <b/>
        <sz val="13"/>
        <color theme="1"/>
        <rFont val="游ゴシック"/>
        <family val="3"/>
        <charset val="128"/>
        <scheme val="minor"/>
      </rPr>
      <t>◆IFS関数</t>
    </r>
    <r>
      <rPr>
        <b/>
        <sz val="12"/>
        <color theme="1"/>
        <rFont val="游ゴシック"/>
        <family val="3"/>
        <charset val="128"/>
        <scheme val="minor"/>
      </rPr>
      <t xml:space="preserve">　 </t>
    </r>
    <r>
      <rPr>
        <b/>
        <sz val="11"/>
        <color theme="1"/>
        <rFont val="游ゴシック"/>
        <family val="3"/>
        <charset val="128"/>
        <scheme val="minor"/>
      </rPr>
      <t xml:space="preserve"> [書式] </t>
    </r>
    <r>
      <rPr>
        <b/>
        <u/>
        <sz val="12"/>
        <color theme="1"/>
        <rFont val="游ゴシック"/>
        <family val="3"/>
        <charset val="128"/>
        <scheme val="minor"/>
      </rPr>
      <t>=IFS( 論理式1  , 値が真の場合1 ,  論理式2  , 値が真の場合2 … )</t>
    </r>
    <rPh sb="4" eb="6">
      <t>カンスウ</t>
    </rPh>
    <rPh sb="10" eb="12">
      <t>ショシキ</t>
    </rPh>
    <rPh sb="28" eb="29">
      <t>アタイ</t>
    </rPh>
    <rPh sb="39" eb="42">
      <t>ロンリシキ</t>
    </rPh>
    <rPh sb="49" eb="50">
      <t>シン</t>
    </rPh>
    <phoneticPr fontId="2"/>
  </si>
  <si>
    <r>
      <rPr>
        <b/>
        <sz val="13"/>
        <color theme="1"/>
        <rFont val="游ゴシック"/>
        <family val="3"/>
        <charset val="128"/>
        <scheme val="minor"/>
      </rPr>
      <t xml:space="preserve">◆SWITCH関数  </t>
    </r>
    <r>
      <rPr>
        <b/>
        <sz val="12"/>
        <color theme="1"/>
        <rFont val="游ゴシック"/>
        <family val="3"/>
        <charset val="128"/>
        <scheme val="minor"/>
      </rPr>
      <t>　</t>
    </r>
    <r>
      <rPr>
        <b/>
        <sz val="11"/>
        <color theme="1"/>
        <rFont val="游ゴシック"/>
        <family val="3"/>
        <charset val="128"/>
        <scheme val="minor"/>
      </rPr>
      <t>[書式]</t>
    </r>
    <r>
      <rPr>
        <b/>
        <sz val="12"/>
        <color theme="1"/>
        <rFont val="游ゴシック"/>
        <family val="3"/>
        <charset val="128"/>
        <scheme val="minor"/>
      </rPr>
      <t xml:space="preserve"> </t>
    </r>
    <r>
      <rPr>
        <b/>
        <u/>
        <sz val="12"/>
        <color theme="1"/>
        <rFont val="游ゴシック"/>
        <family val="3"/>
        <charset val="128"/>
        <scheme val="minor"/>
      </rPr>
      <t>=SWITCH( 式 , 値1 , 結果1 , 値2 , 結果2 … )</t>
    </r>
    <rPh sb="7" eb="9">
      <t>カンスウ</t>
    </rPh>
    <rPh sb="13" eb="15">
      <t>ショシキ</t>
    </rPh>
    <rPh sb="26" eb="27">
      <t>シキ</t>
    </rPh>
    <rPh sb="30" eb="31">
      <t>アタイ</t>
    </rPh>
    <rPh sb="35" eb="37">
      <t>ケッカ</t>
    </rPh>
    <rPh sb="41" eb="42">
      <t>アタイ</t>
    </rPh>
    <rPh sb="46" eb="48">
      <t>ケッカ</t>
    </rPh>
    <phoneticPr fontId="2"/>
  </si>
  <si>
    <t>● IF関数で、肥満度を判定する</t>
    <rPh sb="4" eb="6">
      <t>カンスウ</t>
    </rPh>
    <rPh sb="8" eb="10">
      <t>ヒマン</t>
    </rPh>
    <rPh sb="10" eb="11">
      <t>ド</t>
    </rPh>
    <rPh sb="12" eb="14">
      <t>ハンテイ</t>
    </rPh>
    <phoneticPr fontId="2"/>
  </si>
  <si>
    <t>● IFS関数で、肥満度を判定する</t>
    <rPh sb="5" eb="7">
      <t>カンスウ</t>
    </rPh>
    <rPh sb="9" eb="11">
      <t>ヒマン</t>
    </rPh>
    <rPh sb="11" eb="12">
      <t>ド</t>
    </rPh>
    <rPh sb="13" eb="15">
      <t>ハンテイ</t>
    </rPh>
    <phoneticPr fontId="2"/>
  </si>
  <si>
    <t>セル範囲に共通部分が無いか、セル指定の記号が正しくない</t>
    <rPh sb="2" eb="4">
      <t>ハンイ</t>
    </rPh>
    <rPh sb="5" eb="9">
      <t>キョウツウブブン</t>
    </rPh>
    <rPh sb="10" eb="11">
      <t>ナ</t>
    </rPh>
    <rPh sb="16" eb="18">
      <t>シテイ</t>
    </rPh>
    <rPh sb="19" eb="21">
      <t>キゴウ</t>
    </rPh>
    <rPh sb="22" eb="23">
      <t>タダ</t>
    </rPh>
    <phoneticPr fontId="2"/>
  </si>
  <si>
    <t>野菜の価格比較表</t>
    <rPh sb="0" eb="2">
      <t>ヤサイ</t>
    </rPh>
    <rPh sb="3" eb="5">
      <t>カカク</t>
    </rPh>
    <rPh sb="5" eb="7">
      <t>ヒカク</t>
    </rPh>
    <rPh sb="7" eb="8">
      <t>ヒョウ</t>
    </rPh>
    <phoneticPr fontId="2"/>
  </si>
  <si>
    <t>先月の単価</t>
    <rPh sb="0" eb="2">
      <t>センゲツ</t>
    </rPh>
    <rPh sb="3" eb="5">
      <t>タンカ</t>
    </rPh>
    <phoneticPr fontId="2"/>
  </si>
  <si>
    <t>前月比</t>
    <rPh sb="0" eb="3">
      <t>ゼンゲツヒ</t>
    </rPh>
    <phoneticPr fontId="2"/>
  </si>
  <si>
    <t>今月の単価</t>
    <rPh sb="0" eb="2">
      <t>コンゲツ</t>
    </rPh>
    <rPh sb="3" eb="5">
      <t>タンカ</t>
    </rPh>
    <phoneticPr fontId="2"/>
  </si>
  <si>
    <t>本みりん 1.8ℓ</t>
    <rPh sb="0" eb="1">
      <t>ホン</t>
    </rPh>
    <phoneticPr fontId="2"/>
  </si>
  <si>
    <t>発注一覧表</t>
    <rPh sb="0" eb="2">
      <t>ハッチュウ</t>
    </rPh>
    <rPh sb="2" eb="4">
      <t>イチラン</t>
    </rPh>
    <rPh sb="4" eb="5">
      <t>ヒョウ</t>
    </rPh>
    <phoneticPr fontId="2"/>
  </si>
  <si>
    <t>キャベツ</t>
    <phoneticPr fontId="2"/>
  </si>
  <si>
    <t>「0」で割り算をしている</t>
    <phoneticPr fontId="2"/>
  </si>
  <si>
    <t>数式に無効な数値が含まれている</t>
    <phoneticPr fontId="2"/>
  </si>
  <si>
    <t>数式で参照するセルが無効になっている</t>
    <rPh sb="3" eb="5">
      <t>サンショウ</t>
    </rPh>
    <phoneticPr fontId="2"/>
  </si>
  <si>
    <t>セルの幅が、セルの全ての内容を表示するのに十分でない</t>
    <rPh sb="3" eb="4">
      <t>ハバ</t>
    </rPh>
    <rPh sb="9" eb="10">
      <t>スベ</t>
    </rPh>
    <phoneticPr fontId="2"/>
  </si>
  <si>
    <t>数式名を修正する</t>
    <rPh sb="0" eb="2">
      <t>スウシキ</t>
    </rPh>
    <rPh sb="2" eb="3">
      <t>メイ</t>
    </rPh>
    <rPh sb="4" eb="6">
      <t>シュウセイ</t>
    </rPh>
    <phoneticPr fontId="2"/>
  </si>
  <si>
    <t>参照したセルの値では計算できないか、数式に問題がある</t>
    <rPh sb="0" eb="2">
      <t>サンショウ</t>
    </rPh>
    <rPh sb="7" eb="8">
      <t>アタイ</t>
    </rPh>
    <rPh sb="10" eb="12">
      <t>ケイサン</t>
    </rPh>
    <phoneticPr fontId="2"/>
  </si>
  <si>
    <t>トマト</t>
    <phoneticPr fontId="2"/>
  </si>
  <si>
    <t>大根</t>
    <rPh sb="0" eb="2">
      <t>ダイコン</t>
    </rPh>
    <phoneticPr fontId="2"/>
  </si>
  <si>
    <t>ねぎ</t>
    <phoneticPr fontId="2"/>
  </si>
  <si>
    <r>
      <t>小計</t>
    </r>
    <r>
      <rPr>
        <sz val="11"/>
        <color theme="1"/>
        <rFont val="游ゴシック"/>
        <family val="3"/>
        <charset val="128"/>
        <scheme val="minor"/>
      </rPr>
      <t>（単価×数量）</t>
    </r>
    <rPh sb="0" eb="2">
      <t>ショウケイ</t>
    </rPh>
    <rPh sb="3" eb="6">
      <t>タンカカケル</t>
    </rPh>
    <rPh sb="6" eb="8">
      <t>スウリョウ</t>
    </rPh>
    <phoneticPr fontId="2"/>
  </si>
  <si>
    <r>
      <t>小計</t>
    </r>
    <r>
      <rPr>
        <sz val="11"/>
        <rFont val="游ゴシック"/>
        <family val="3"/>
        <charset val="128"/>
        <scheme val="minor"/>
      </rPr>
      <t>（単価×数量）</t>
    </r>
    <rPh sb="0" eb="2">
      <t>ショウケイ</t>
    </rPh>
    <rPh sb="3" eb="6">
      <t>タンカカケル</t>
    </rPh>
    <rPh sb="6" eb="8">
      <t>スウリョウ</t>
    </rPh>
    <phoneticPr fontId="2"/>
  </si>
  <si>
    <t>エラー表示</t>
    <rPh sb="3" eb="5">
      <t>ヒョウジ</t>
    </rPh>
    <phoneticPr fontId="2"/>
  </si>
  <si>
    <t>対応方法</t>
    <rPh sb="0" eb="2">
      <t>タイオウ</t>
    </rPh>
    <rPh sb="2" eb="4">
      <t>ホウホウ</t>
    </rPh>
    <phoneticPr fontId="2"/>
  </si>
  <si>
    <t>　２つ以上の条件（論理式）がある場合、IF関数の中にIF関数を入れる</t>
    <rPh sb="3" eb="5">
      <t>イジョウ</t>
    </rPh>
    <rPh sb="6" eb="8">
      <t>ジョウケン</t>
    </rPh>
    <rPh sb="9" eb="12">
      <t>ロンリシキ</t>
    </rPh>
    <rPh sb="16" eb="18">
      <t>バアイ</t>
    </rPh>
    <rPh sb="21" eb="23">
      <t>カンスウ</t>
    </rPh>
    <rPh sb="24" eb="25">
      <t>ナカ</t>
    </rPh>
    <rPh sb="28" eb="30">
      <t>カンスウ</t>
    </rPh>
    <rPh sb="31" eb="32">
      <t>イ</t>
    </rPh>
    <phoneticPr fontId="2"/>
  </si>
  <si>
    <t>　１つの関数で、条件（論理式）を127個まで指定できる</t>
    <rPh sb="4" eb="6">
      <t>カンスウ</t>
    </rPh>
    <rPh sb="8" eb="10">
      <t>ジョウケン</t>
    </rPh>
    <rPh sb="11" eb="14">
      <t>ロンリシキ</t>
    </rPh>
    <rPh sb="19" eb="20">
      <t>コ</t>
    </rPh>
    <rPh sb="22" eb="24">
      <t>シテイ</t>
    </rPh>
    <phoneticPr fontId="2"/>
  </si>
  <si>
    <t>　１つの関数で、条件（値）を126個まで指定できる</t>
    <rPh sb="4" eb="6">
      <t>カンスウ</t>
    </rPh>
    <rPh sb="8" eb="10">
      <t>ジョウケン</t>
    </rPh>
    <rPh sb="11" eb="12">
      <t>アタイ</t>
    </rPh>
    <rPh sb="20" eb="22">
      <t>シテイ</t>
    </rPh>
    <phoneticPr fontId="2"/>
  </si>
  <si>
    <t>　どの値にも一致しない結果は、引数の最後で指定する</t>
    <rPh sb="3" eb="4">
      <t>アタイ</t>
    </rPh>
    <rPh sb="6" eb="8">
      <t>イッチ</t>
    </rPh>
    <rPh sb="11" eb="13">
      <t>ケッカ</t>
    </rPh>
    <rPh sb="15" eb="17">
      <t>ヒキスウ</t>
    </rPh>
    <rPh sb="18" eb="20">
      <t>サイゴ</t>
    </rPh>
    <rPh sb="21" eb="23">
      <t>シテイ</t>
    </rPh>
    <phoneticPr fontId="2"/>
  </si>
  <si>
    <t>　　モニタリングを行う場合</t>
    <rPh sb="9" eb="10">
      <t>オコナ</t>
    </rPh>
    <rPh sb="11" eb="13">
      <t>バアイ</t>
    </rPh>
    <phoneticPr fontId="2"/>
  </si>
  <si>
    <r>
      <t xml:space="preserve"> ☝</t>
    </r>
    <r>
      <rPr>
        <b/>
        <sz val="12"/>
        <color theme="1"/>
        <rFont val="游ゴシック"/>
        <family val="3"/>
        <charset val="128"/>
        <scheme val="minor"/>
      </rPr>
      <t>ポイント</t>
    </r>
    <phoneticPr fontId="2"/>
  </si>
  <si>
    <t>・SWITCH関数では大小の比較ができないため、完全一致する値のみ</t>
    <rPh sb="7" eb="9">
      <t>カンスウ</t>
    </rPh>
    <rPh sb="11" eb="13">
      <t>ダイショウ</t>
    </rPh>
    <rPh sb="14" eb="16">
      <t>ヒカク</t>
    </rPh>
    <rPh sb="24" eb="28">
      <t>カンゼンイッチ</t>
    </rPh>
    <rPh sb="30" eb="31">
      <t>アタイ</t>
    </rPh>
    <phoneticPr fontId="2"/>
  </si>
  <si>
    <t>　　指定する</t>
    <phoneticPr fontId="2"/>
  </si>
  <si>
    <t>●エラーを非表示にするには？</t>
    <rPh sb="5" eb="8">
      <t>ヒヒョウジ</t>
    </rPh>
    <phoneticPr fontId="2"/>
  </si>
  <si>
    <r>
      <rPr>
        <b/>
        <sz val="13"/>
        <color theme="1"/>
        <rFont val="游ゴシック"/>
        <family val="3"/>
        <charset val="128"/>
        <scheme val="minor"/>
      </rPr>
      <t>　　</t>
    </r>
    <r>
      <rPr>
        <b/>
        <u/>
        <sz val="13"/>
        <color theme="1"/>
        <rFont val="游ゴシック"/>
        <family val="3"/>
        <charset val="128"/>
        <scheme val="minor"/>
      </rPr>
      <t>エラーの場合は「ー」と表示する</t>
    </r>
    <rPh sb="6" eb="8">
      <t>バアイ</t>
    </rPh>
    <rPh sb="13" eb="15">
      <t>ヒョウジ</t>
    </rPh>
    <phoneticPr fontId="2"/>
  </si>
  <si>
    <t>●エラーを別の表記にするには？</t>
    <rPh sb="5" eb="6">
      <t>ベツ</t>
    </rPh>
    <rPh sb="7" eb="9">
      <t>ヒョウキ</t>
    </rPh>
    <phoneticPr fontId="2"/>
  </si>
  <si>
    <r>
      <rPr>
        <b/>
        <sz val="13"/>
        <color theme="1"/>
        <rFont val="游ゴシック"/>
        <family val="3"/>
        <charset val="128"/>
        <scheme val="minor"/>
      </rPr>
      <t>　　</t>
    </r>
    <r>
      <rPr>
        <b/>
        <u/>
        <sz val="13"/>
        <color theme="1"/>
        <rFont val="游ゴシック"/>
        <family val="3"/>
        <charset val="128"/>
        <scheme val="minor"/>
      </rPr>
      <t>エラーを空白にする</t>
    </r>
    <rPh sb="6" eb="8">
      <t>クウハク</t>
    </rPh>
    <phoneticPr fontId="2"/>
  </si>
  <si>
    <t>鈴木　桜子</t>
    <rPh sb="0" eb="2">
      <t>スズキ</t>
    </rPh>
    <rPh sb="3" eb="5">
      <t>サクラコ</t>
    </rPh>
    <phoneticPr fontId="2"/>
  </si>
  <si>
    <t>鈴木　秋子</t>
    <rPh sb="0" eb="2">
      <t>スズキ</t>
    </rPh>
    <rPh sb="3" eb="5">
      <t>アキコ</t>
    </rPh>
    <phoneticPr fontId="2"/>
  </si>
  <si>
    <t>吉田　春子</t>
    <rPh sb="0" eb="2">
      <t>ヨシダ</t>
    </rPh>
    <rPh sb="3" eb="5">
      <t>ハルコ</t>
    </rPh>
    <phoneticPr fontId="2"/>
  </si>
  <si>
    <t>佐藤　三郎</t>
    <rPh sb="0" eb="2">
      <t>サトウ</t>
    </rPh>
    <rPh sb="3" eb="5">
      <t>サブロウ</t>
    </rPh>
    <phoneticPr fontId="2"/>
  </si>
  <si>
    <t>● 曜日を年月日に合わせて自動で表示する</t>
    <rPh sb="2" eb="4">
      <t>ヨウビ</t>
    </rPh>
    <rPh sb="5" eb="6">
      <t>ネン</t>
    </rPh>
    <rPh sb="6" eb="8">
      <t>ツキヒ</t>
    </rPh>
    <rPh sb="9" eb="10">
      <t>ア</t>
    </rPh>
    <rPh sb="13" eb="15">
      <t>ジドウ</t>
    </rPh>
    <rPh sb="16" eb="18">
      <t>ヒョウジ</t>
    </rPh>
    <phoneticPr fontId="2"/>
  </si>
  <si>
    <t xml:space="preserve">本日の日付 </t>
    <rPh sb="0" eb="2">
      <t>ホンジツ</t>
    </rPh>
    <rPh sb="3" eb="5">
      <t>ヒヅ</t>
    </rPh>
    <phoneticPr fontId="2"/>
  </si>
  <si>
    <t>黄桃缶 2号缶</t>
    <rPh sb="0" eb="3">
      <t>オウトウカン</t>
    </rPh>
    <rPh sb="5" eb="6">
      <t>ゴウ</t>
    </rPh>
    <rPh sb="6" eb="7">
      <t>カン</t>
    </rPh>
    <phoneticPr fontId="2"/>
  </si>
  <si>
    <t>トマト缶 1号缶</t>
    <rPh sb="3" eb="4">
      <t>カン</t>
    </rPh>
    <rPh sb="6" eb="7">
      <t>ゴウ</t>
    </rPh>
    <rPh sb="7" eb="8">
      <t>カン</t>
    </rPh>
    <phoneticPr fontId="2"/>
  </si>
  <si>
    <t>春雨 1kg</t>
    <rPh sb="0" eb="2">
      <t>ハルサメ</t>
    </rPh>
    <phoneticPr fontId="2"/>
  </si>
  <si>
    <t>利用者一覧表</t>
    <rPh sb="0" eb="3">
      <t>リヨウシャ</t>
    </rPh>
    <rPh sb="3" eb="5">
      <t>イチラン</t>
    </rPh>
    <rPh sb="5" eb="6">
      <t>ヒョウ</t>
    </rPh>
    <phoneticPr fontId="2"/>
  </si>
  <si>
    <t>栄養ケア・マネジメント　モニタリング予定表</t>
    <rPh sb="0" eb="2">
      <t>エイヨウ</t>
    </rPh>
    <rPh sb="18" eb="20">
      <t>ヨテイ</t>
    </rPh>
    <rPh sb="20" eb="21">
      <t>ヒョウ</t>
    </rPh>
    <phoneticPr fontId="2"/>
  </si>
  <si>
    <t>2週間</t>
    <rPh sb="1" eb="3">
      <t>シュウカン</t>
    </rPh>
    <phoneticPr fontId="2"/>
  </si>
  <si>
    <t>1ヶ月</t>
    <rPh sb="2" eb="3">
      <t>ゲツ</t>
    </rPh>
    <phoneticPr fontId="2"/>
  </si>
  <si>
    <t>3ヶ月</t>
    <rPh sb="2" eb="3">
      <t>ゲツ</t>
    </rPh>
    <phoneticPr fontId="2"/>
  </si>
  <si>
    <t>欠食者一覧表</t>
    <rPh sb="0" eb="2">
      <t>ケッショク</t>
    </rPh>
    <rPh sb="2" eb="3">
      <t>シャ</t>
    </rPh>
    <rPh sb="3" eb="5">
      <t>イチラン</t>
    </rPh>
    <rPh sb="5" eb="6">
      <t>ヒョウ</t>
    </rPh>
    <phoneticPr fontId="2"/>
  </si>
  <si>
    <t>患者一覧表</t>
    <rPh sb="0" eb="2">
      <t>カンジャ</t>
    </rPh>
    <rPh sb="2" eb="4">
      <t>イチラン</t>
    </rPh>
    <rPh sb="4" eb="5">
      <t>ヒョウ</t>
    </rPh>
    <phoneticPr fontId="2"/>
  </si>
  <si>
    <t>　　　→「OK」をクリック</t>
    <phoneticPr fontId="2"/>
  </si>
  <si>
    <t>　　　→[OK]をクリック</t>
    <phoneticPr fontId="2"/>
  </si>
  <si>
    <t>　この資料はソフトム株式会社が作成したものです。</t>
    <phoneticPr fontId="2"/>
  </si>
  <si>
    <t>　無断転載はご遠慮いただきますようお願い申し上げます。</t>
    <phoneticPr fontId="2"/>
  </si>
  <si>
    <r>
      <t>　※Excelでは関数入力時に、</t>
    </r>
    <r>
      <rPr>
        <b/>
        <u val="double"/>
        <sz val="11"/>
        <color rgb="FF00B0F0"/>
        <rFont val="游ゴシック"/>
        <family val="3"/>
        <charset val="128"/>
        <scheme val="minor"/>
      </rPr>
      <t>引数のヒント</t>
    </r>
    <r>
      <rPr>
        <sz val="11"/>
        <color rgb="FF040C28"/>
        <rFont val="游ゴシック"/>
        <family val="3"/>
        <charset val="128"/>
        <scheme val="minor"/>
      </rPr>
      <t xml:space="preserve"> が表示される</t>
    </r>
    <rPh sb="9" eb="14">
      <t>カンスウニュウリョクジ</t>
    </rPh>
    <rPh sb="16" eb="18">
      <t>ヒキスウ</t>
    </rPh>
    <rPh sb="24" eb="26">
      <t>ヒョウジ</t>
    </rPh>
    <phoneticPr fontId="2"/>
  </si>
  <si>
    <t>18.5≦BMI＜25</t>
    <phoneticPr fontId="2"/>
  </si>
  <si>
    <t>25≦BMI＜30</t>
    <phoneticPr fontId="2"/>
  </si>
  <si>
    <t>30≦BMI＜35</t>
    <phoneticPr fontId="2"/>
  </si>
  <si>
    <t>35≦BMI＜40</t>
    <phoneticPr fontId="2"/>
  </si>
  <si>
    <t>　　 　 BMI＜18.5</t>
    <phoneticPr fontId="2"/>
  </si>
  <si>
    <t>　  40≦BMI</t>
    <phoneticPr fontId="2"/>
  </si>
  <si>
    <t>栄養ケア・マネジメント　モニタリング間隔一覧</t>
    <rPh sb="0" eb="2">
      <t>エイヨウ</t>
    </rPh>
    <rPh sb="18" eb="20">
      <t>カンカク</t>
    </rPh>
    <rPh sb="20" eb="22">
      <t>イチラン</t>
    </rPh>
    <phoneticPr fontId="2"/>
  </si>
  <si>
    <t>モニタリング間隔</t>
    <rPh sb="6" eb="8">
      <t>カンカク</t>
    </rPh>
    <phoneticPr fontId="2"/>
  </si>
  <si>
    <t>● SWITCH関数で、リスク別のモニタリング間隔を表示する</t>
    <rPh sb="8" eb="10">
      <t>カンスウ</t>
    </rPh>
    <rPh sb="15" eb="16">
      <t>ベツ</t>
    </rPh>
    <rPh sb="23" eb="25">
      <t>カンカク</t>
    </rPh>
    <rPh sb="26" eb="28">
      <t>ヒョウジ</t>
    </rPh>
    <phoneticPr fontId="2"/>
  </si>
  <si>
    <t>　※高リスク者は2週間、中リスク者は1ヶ月、低リスク者は3ヶ月毎に</t>
    <rPh sb="2" eb="3">
      <t>コウ</t>
    </rPh>
    <rPh sb="6" eb="7">
      <t>モノ</t>
    </rPh>
    <rPh sb="16" eb="17">
      <t>モノ</t>
    </rPh>
    <rPh sb="22" eb="23">
      <t>テイ</t>
    </rPh>
    <rPh sb="26" eb="27">
      <t>モノ</t>
    </rPh>
    <rPh sb="31" eb="32">
      <t>ゴト</t>
    </rPh>
    <phoneticPr fontId="2"/>
  </si>
  <si>
    <t>・原因の箇所を修正してエラーを消す
・エラーを許容する場合は、IFERROR関数で見栄えを整える
　-対応１：エラーを表示させない場合は、空白（""）で置き換える　
　-対応２：「ー」等、他の表示に置き換える　</t>
    <rPh sb="1" eb="3">
      <t>ゲンイン</t>
    </rPh>
    <rPh sb="4" eb="6">
      <t>カショ</t>
    </rPh>
    <rPh sb="7" eb="9">
      <t>シュウセイ</t>
    </rPh>
    <rPh sb="15" eb="16">
      <t>ケ</t>
    </rPh>
    <rPh sb="23" eb="25">
      <t>キョヨウ</t>
    </rPh>
    <rPh sb="27" eb="29">
      <t>バアイ</t>
    </rPh>
    <rPh sb="41" eb="43">
      <t>ミバ</t>
    </rPh>
    <rPh sb="45" eb="46">
      <t>トトノ</t>
    </rPh>
    <rPh sb="51" eb="53">
      <t>タイオウ</t>
    </rPh>
    <rPh sb="59" eb="61">
      <t>ヒョウジ</t>
    </rPh>
    <rPh sb="81" eb="82">
      <t>レイ</t>
    </rPh>
    <rPh sb="94" eb="95">
      <t>ホカ</t>
    </rPh>
    <rPh sb="96" eb="98">
      <t>ヒョウジ</t>
    </rPh>
    <rPh sb="99" eb="100">
      <t>オ</t>
    </rPh>
    <rPh sb="101" eb="102">
      <t>カ</t>
    </rPh>
    <phoneticPr fontId="2"/>
  </si>
  <si>
    <t>➁ エラーの処理をする関数</t>
    <rPh sb="6" eb="8">
      <t>ショリ</t>
    </rPh>
    <rPh sb="11" eb="13">
      <t>カンスウ</t>
    </rPh>
    <phoneticPr fontId="2"/>
  </si>
  <si>
    <r>
      <rPr>
        <sz val="11"/>
        <color rgb="FF040C28"/>
        <rFont val="Yu Gothic"/>
        <family val="3"/>
        <charset val="128"/>
      </rPr>
      <t>　</t>
    </r>
    <r>
      <rPr>
        <sz val="11"/>
        <color rgb="FF040C28"/>
        <rFont val="Arial"/>
        <family val="3"/>
      </rPr>
      <t>1900</t>
    </r>
    <r>
      <rPr>
        <sz val="11"/>
        <color rgb="FF040C28"/>
        <rFont val="Yu Gothic"/>
        <family val="3"/>
        <charset val="128"/>
      </rPr>
      <t>年</t>
    </r>
    <r>
      <rPr>
        <sz val="11"/>
        <color rgb="FF040C28"/>
        <rFont val="Arial"/>
        <family val="3"/>
      </rPr>
      <t>1</t>
    </r>
    <r>
      <rPr>
        <sz val="11"/>
        <color rgb="FF040C28"/>
        <rFont val="Yu Gothic"/>
        <family val="3"/>
        <charset val="128"/>
      </rPr>
      <t>月</t>
    </r>
    <r>
      <rPr>
        <sz val="11"/>
        <color rgb="FF040C28"/>
        <rFont val="Arial"/>
        <family val="3"/>
      </rPr>
      <t>1</t>
    </r>
    <r>
      <rPr>
        <sz val="11"/>
        <color rgb="FF040C28"/>
        <rFont val="Yu Gothic"/>
        <family val="3"/>
        <charset val="128"/>
      </rPr>
      <t>日を</t>
    </r>
    <r>
      <rPr>
        <sz val="11"/>
        <color rgb="FF040C28"/>
        <rFont val="Arial"/>
        <family val="3"/>
      </rPr>
      <t>1</t>
    </r>
    <r>
      <rPr>
        <sz val="11"/>
        <color rgb="FF040C28"/>
        <rFont val="Yu Gothic"/>
        <family val="3"/>
        <charset val="128"/>
      </rPr>
      <t>として</t>
    </r>
    <r>
      <rPr>
        <sz val="11"/>
        <color rgb="FF040C28"/>
        <rFont val="Arial"/>
        <family val="3"/>
      </rPr>
      <t>1</t>
    </r>
    <r>
      <rPr>
        <sz val="11"/>
        <color rgb="FF040C28"/>
        <rFont val="Yu Gothic"/>
        <family val="3"/>
        <charset val="128"/>
      </rPr>
      <t>日ごとに１ずつ増やし、</t>
    </r>
    <r>
      <rPr>
        <sz val="11"/>
        <color rgb="FF040C28"/>
        <rFont val="ＭＳ ゴシック"/>
        <family val="3"/>
        <charset val="128"/>
      </rPr>
      <t>計算に用いる数値</t>
    </r>
    <r>
      <rPr>
        <sz val="11"/>
        <color rgb="FF1F1F1F"/>
        <rFont val="Arial"/>
        <family val="2"/>
      </rPr>
      <t xml:space="preserve"> </t>
    </r>
    <rPh sb="16" eb="17">
      <t>ニチ</t>
    </rPh>
    <rPh sb="23" eb="24">
      <t>フ</t>
    </rPh>
    <phoneticPr fontId="2"/>
  </si>
  <si>
    <t>　例）1900年１月10日：シリアル値＝10</t>
    <rPh sb="1" eb="2">
      <t>レイ</t>
    </rPh>
    <rPh sb="7" eb="8">
      <t>ネン</t>
    </rPh>
    <rPh sb="9" eb="10">
      <t>ガツ</t>
    </rPh>
    <rPh sb="12" eb="13">
      <t>ニチ</t>
    </rPh>
    <rPh sb="18" eb="19">
      <t>アタイ</t>
    </rPh>
    <phoneticPr fontId="2"/>
  </si>
  <si>
    <t>　　　2025年4月1日：シリアル値＝45748</t>
    <rPh sb="7" eb="8">
      <t>ネン</t>
    </rPh>
    <rPh sb="9" eb="10">
      <t>ガツ</t>
    </rPh>
    <rPh sb="11" eb="12">
      <t>ニチ</t>
    </rPh>
    <rPh sb="17" eb="18">
      <t>アタイ</t>
    </rPh>
    <phoneticPr fontId="2"/>
  </si>
  <si>
    <r>
      <t>【日付データ</t>
    </r>
    <r>
      <rPr>
        <sz val="11"/>
        <color theme="1"/>
        <rFont val="游ゴシック"/>
        <family val="3"/>
        <charset val="128"/>
        <scheme val="minor"/>
      </rPr>
      <t>（Excel内部ではシリアル値）</t>
    </r>
    <r>
      <rPr>
        <b/>
        <sz val="12"/>
        <color theme="1"/>
        <rFont val="游ゴシック"/>
        <family val="3"/>
        <charset val="128"/>
        <scheme val="minor"/>
      </rPr>
      <t>の作成方法】</t>
    </r>
    <rPh sb="1" eb="3">
      <t>ヒヅケ</t>
    </rPh>
    <rPh sb="12" eb="14">
      <t>ナイブ</t>
    </rPh>
    <rPh sb="20" eb="21">
      <t>アタイ</t>
    </rPh>
    <rPh sb="23" eb="27">
      <t>サクセイホウホウ</t>
    </rPh>
    <phoneticPr fontId="2"/>
  </si>
  <si>
    <t>２．関数を使う（DATE、TODAY、NOW等）</t>
    <rPh sb="2" eb="4">
      <t>カンスウ</t>
    </rPh>
    <rPh sb="5" eb="6">
      <t>ツカ</t>
    </rPh>
    <rPh sb="22" eb="23">
      <t>ナド</t>
    </rPh>
    <phoneticPr fontId="2"/>
  </si>
  <si>
    <t>・方法２：[Ctrl]キーと[１]を押す</t>
    <rPh sb="1" eb="3">
      <t>ホウホウ</t>
    </rPh>
    <rPh sb="18" eb="19">
      <t>オ</t>
    </rPh>
    <phoneticPr fontId="2"/>
  </si>
  <si>
    <t>● 帳票に、現在の日付と時刻を表示する</t>
    <rPh sb="2" eb="4">
      <t>チョウヒョウ</t>
    </rPh>
    <rPh sb="6" eb="8">
      <t>ゲンザイ</t>
    </rPh>
    <rPh sb="9" eb="11">
      <t>ヒヅケ</t>
    </rPh>
    <rPh sb="12" eb="14">
      <t>ジコク</t>
    </rPh>
    <rPh sb="15" eb="17">
      <t>ヒョウジ</t>
    </rPh>
    <phoneticPr fontId="2"/>
  </si>
  <si>
    <r>
      <t>原因　　</t>
    </r>
    <r>
      <rPr>
        <sz val="9"/>
        <color theme="1"/>
        <rFont val="游ゴシック"/>
        <family val="3"/>
        <charset val="128"/>
        <scheme val="minor"/>
      </rPr>
      <t>※下記の「数式」は関数も含みます</t>
    </r>
    <rPh sb="0" eb="1">
      <t>ハラ</t>
    </rPh>
    <rPh sb="5" eb="7">
      <t>カキ</t>
    </rPh>
    <rPh sb="16" eb="17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</si>
</sst>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"/>
    <numFmt numFmtId="178" formatCode="d"/>
    <numFmt numFmtId="179" formatCode="aaa"/>
    <numFmt numFmtId="180" formatCode="m/d;@"/>
  </numFmts>
  <fonts count="4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000000"/>
      <name val="Arial"/>
      <family val="2"/>
    </font>
    <font>
      <sz val="10"/>
      <color rgb="FF1E1E1E"/>
      <name val="ＭＳ ゴシック"/>
      <family val="3"/>
      <charset val="128"/>
    </font>
    <font>
      <b/>
      <sz val="13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rgb="FFC00000"/>
      <name val="游ゴシック"/>
      <family val="3"/>
      <charset val="128"/>
      <scheme val="minor"/>
    </font>
    <font>
      <b/>
      <sz val="11"/>
      <color theme="5"/>
      <name val="游ゴシック"/>
      <family val="3"/>
      <charset val="128"/>
      <scheme val="minor"/>
    </font>
    <font>
      <sz val="8"/>
      <color rgb="FF242424"/>
      <name val="Segoe UI"/>
      <family val="2"/>
    </font>
    <font>
      <sz val="11"/>
      <color rgb="FF242424"/>
      <name val="游ゴシック"/>
      <family val="3"/>
      <charset val="128"/>
    </font>
    <font>
      <b/>
      <sz val="11"/>
      <color rgb="FF242424"/>
      <name val="游ゴシック"/>
      <family val="3"/>
      <charset val="128"/>
    </font>
    <font>
      <sz val="11"/>
      <color rgb="FF040C28"/>
      <name val="Arial"/>
      <family val="3"/>
      <charset val="128"/>
    </font>
    <font>
      <sz val="11"/>
      <color rgb="FF040C28"/>
      <name val="Arial"/>
      <family val="3"/>
    </font>
    <font>
      <sz val="11"/>
      <color rgb="FF040C28"/>
      <name val="Yu Gothic"/>
      <family val="3"/>
      <charset val="128"/>
    </font>
    <font>
      <sz val="11"/>
      <color rgb="FF040C28"/>
      <name val="ＭＳ ゴシック"/>
      <family val="3"/>
      <charset val="128"/>
    </font>
    <font>
      <sz val="11"/>
      <color rgb="FF1F1F1F"/>
      <name val="Arial"/>
      <family val="2"/>
    </font>
    <font>
      <sz val="12"/>
      <color theme="1"/>
      <name val="游ゴシック"/>
      <family val="3"/>
      <charset val="128"/>
      <scheme val="minor"/>
    </font>
    <font>
      <sz val="11"/>
      <color rgb="FFC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 tint="0.34998626667073579"/>
      <name val="游ゴシック"/>
      <family val="2"/>
      <charset val="128"/>
      <scheme val="minor"/>
    </font>
    <font>
      <sz val="11"/>
      <color theme="1" tint="0.34998626667073579"/>
      <name val="游ゴシック"/>
      <family val="3"/>
      <charset val="128"/>
      <scheme val="minor"/>
    </font>
    <font>
      <sz val="11"/>
      <color rgb="FF040C28"/>
      <name val="ＭＳ Ｐゴシック"/>
      <family val="3"/>
      <charset val="128"/>
    </font>
    <font>
      <sz val="10"/>
      <color rgb="FF515151"/>
      <name val="Segoe UI"/>
      <family val="2"/>
    </font>
    <font>
      <u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</font>
    <font>
      <b/>
      <sz val="12"/>
      <color rgb="FF000000"/>
      <name val="游ゴシック"/>
      <family val="3"/>
      <charset val="128"/>
      <scheme val="minor"/>
    </font>
    <font>
      <b/>
      <u val="double"/>
      <sz val="11"/>
      <color rgb="FF00B0F0"/>
      <name val="游ゴシック"/>
      <family val="3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b/>
      <vertAlign val="superscript"/>
      <sz val="12"/>
      <color theme="1"/>
      <name val="游ゴシック"/>
      <family val="3"/>
      <charset val="128"/>
      <scheme val="minor"/>
    </font>
    <font>
      <b/>
      <sz val="11"/>
      <color theme="1" tint="0.14999847407452621"/>
      <name val="游ゴシック"/>
      <family val="3"/>
      <charset val="128"/>
      <scheme val="minor"/>
    </font>
    <font>
      <b/>
      <sz val="11"/>
      <color theme="1" tint="4.9989318521683403E-2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rgb="FF1E1E1E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rgb="FF040C28"/>
      <name val="游ゴシック"/>
      <family val="3"/>
      <charset val="128"/>
      <scheme val="minor"/>
    </font>
    <font>
      <b/>
      <u/>
      <sz val="13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rgb="FFED7D3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ECF6"/>
        <bgColor indexed="64"/>
      </patternFill>
    </fill>
    <fill>
      <patternFill patternType="solid">
        <fgColor rgb="FFE1E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E6EBF6"/>
        <bgColor indexed="64"/>
      </patternFill>
    </fill>
    <fill>
      <patternFill patternType="solid">
        <fgColor rgb="FFE3F5EC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BE5D6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rgb="FFED7D31"/>
      </left>
      <right style="medium">
        <color rgb="FFED7D31"/>
      </right>
      <top style="medium">
        <color rgb="FFED7D31"/>
      </top>
      <bottom style="medium">
        <color rgb="FFED7D31"/>
      </bottom>
      <diagonal/>
    </border>
    <border>
      <left style="thick">
        <color rgb="FFED7D31"/>
      </left>
      <right style="thick">
        <color rgb="FFED7D31"/>
      </right>
      <top style="thick">
        <color rgb="FFED7D31"/>
      </top>
      <bottom style="thick">
        <color rgb="FFED7D31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1" xfId="0" applyBorder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Continuous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>
      <alignment vertical="center"/>
    </xf>
    <xf numFmtId="0" fontId="27" fillId="0" borderId="1" xfId="0" applyFont="1" applyBorder="1">
      <alignment vertical="center"/>
    </xf>
    <xf numFmtId="179" fontId="28" fillId="0" borderId="1" xfId="0" applyNumberFormat="1" applyFont="1" applyBorder="1">
      <alignment vertical="center"/>
    </xf>
    <xf numFmtId="179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Continuous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Continuous" vertical="center"/>
    </xf>
    <xf numFmtId="0" fontId="22" fillId="2" borderId="7" xfId="0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3" fillId="2" borderId="18" xfId="0" applyFont="1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Continuous" vertical="center"/>
    </xf>
    <xf numFmtId="0" fontId="22" fillId="0" borderId="17" xfId="0" applyFont="1" applyBorder="1" applyAlignment="1">
      <alignment horizontal="center" vertical="center"/>
    </xf>
    <xf numFmtId="0" fontId="37" fillId="0" borderId="0" xfId="0" applyFont="1">
      <alignment vertical="center"/>
    </xf>
    <xf numFmtId="0" fontId="4" fillId="0" borderId="22" xfId="0" applyFont="1" applyBorder="1" applyAlignment="1">
      <alignment horizontal="centerContinuous" vertical="center"/>
    </xf>
    <xf numFmtId="0" fontId="22" fillId="0" borderId="22" xfId="0" applyFont="1" applyBorder="1" applyAlignment="1">
      <alignment horizontal="centerContinuous" vertical="center"/>
    </xf>
    <xf numFmtId="0" fontId="22" fillId="0" borderId="2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4" fillId="5" borderId="27" xfId="0" applyFont="1" applyFill="1" applyBorder="1" applyAlignment="1">
      <alignment horizontal="centerContinuous" vertical="center"/>
    </xf>
    <xf numFmtId="0" fontId="0" fillId="5" borderId="28" xfId="0" applyFill="1" applyBorder="1" applyAlignment="1">
      <alignment horizontal="centerContinuous" vertical="center"/>
    </xf>
    <xf numFmtId="0" fontId="22" fillId="5" borderId="27" xfId="0" applyFont="1" applyFill="1" applyBorder="1" applyAlignment="1">
      <alignment horizontal="centerContinuous" vertical="center"/>
    </xf>
    <xf numFmtId="0" fontId="38" fillId="0" borderId="0" xfId="0" applyFont="1">
      <alignment vertical="center"/>
    </xf>
    <xf numFmtId="177" fontId="22" fillId="0" borderId="2" xfId="0" applyNumberFormat="1" applyFont="1" applyBorder="1" applyAlignment="1">
      <alignment horizontal="centerContinuous" vertical="center"/>
    </xf>
    <xf numFmtId="0" fontId="22" fillId="0" borderId="30" xfId="0" applyFont="1" applyBorder="1" applyAlignment="1">
      <alignment horizontal="centerContinuous" vertical="center"/>
    </xf>
    <xf numFmtId="177" fontId="22" fillId="0" borderId="31" xfId="0" applyNumberFormat="1" applyFont="1" applyBorder="1" applyAlignment="1">
      <alignment horizontal="centerContinuous" vertical="center"/>
    </xf>
    <xf numFmtId="0" fontId="22" fillId="6" borderId="5" xfId="0" applyFont="1" applyFill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38" fontId="22" fillId="0" borderId="1" xfId="2" applyFont="1" applyBorder="1" applyAlignment="1">
      <alignment horizontal="center" vertical="center"/>
    </xf>
    <xf numFmtId="38" fontId="12" fillId="0" borderId="1" xfId="2" applyFont="1" applyBorder="1" applyAlignment="1">
      <alignment horizontal="center" vertical="center"/>
    </xf>
    <xf numFmtId="0" fontId="11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22" fillId="5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38" fontId="41" fillId="0" borderId="1" xfId="2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/>
    </xf>
    <xf numFmtId="9" fontId="12" fillId="0" borderId="1" xfId="1" applyFont="1" applyBorder="1" applyAlignment="1">
      <alignment horizontal="center" vertical="center"/>
    </xf>
    <xf numFmtId="9" fontId="22" fillId="0" borderId="1" xfId="1" applyFont="1" applyBorder="1" applyAlignment="1">
      <alignment horizontal="center" vertical="center"/>
    </xf>
    <xf numFmtId="38" fontId="22" fillId="0" borderId="4" xfId="2" applyFont="1" applyBorder="1" applyAlignment="1">
      <alignment horizontal="center" vertical="center"/>
    </xf>
    <xf numFmtId="0" fontId="42" fillId="5" borderId="1" xfId="0" applyFont="1" applyFill="1" applyBorder="1" applyAlignment="1">
      <alignment vertical="center" wrapText="1"/>
    </xf>
    <xf numFmtId="0" fontId="42" fillId="5" borderId="1" xfId="0" applyFont="1" applyFill="1" applyBorder="1" applyAlignment="1">
      <alignment horizontal="center" vertical="center" wrapText="1"/>
    </xf>
    <xf numFmtId="0" fontId="43" fillId="0" borderId="0" xfId="0" applyFont="1">
      <alignment vertical="center"/>
    </xf>
    <xf numFmtId="38" fontId="22" fillId="0" borderId="3" xfId="2" applyFont="1" applyBorder="1" applyAlignment="1">
      <alignment horizontal="center" vertical="center"/>
    </xf>
    <xf numFmtId="9" fontId="22" fillId="0" borderId="7" xfId="1" applyFont="1" applyBorder="1" applyAlignment="1">
      <alignment horizontal="center" vertical="center"/>
    </xf>
    <xf numFmtId="0" fontId="0" fillId="2" borderId="23" xfId="0" applyFill="1" applyBorder="1" applyAlignment="1">
      <alignment horizontal="left" vertical="center"/>
    </xf>
    <xf numFmtId="0" fontId="45" fillId="0" borderId="0" xfId="0" applyFont="1">
      <alignment vertical="center"/>
    </xf>
    <xf numFmtId="0" fontId="41" fillId="0" borderId="6" xfId="0" applyFont="1" applyBorder="1" applyAlignment="1">
      <alignment horizontal="center" vertical="center"/>
    </xf>
    <xf numFmtId="38" fontId="41" fillId="0" borderId="7" xfId="2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4" fillId="0" borderId="0" xfId="0" applyFont="1" applyAlignment="1">
      <alignment horizontal="right" vertical="center"/>
    </xf>
    <xf numFmtId="14" fontId="22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9" fontId="22" fillId="3" borderId="1" xfId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Continuous" vertical="center"/>
    </xf>
    <xf numFmtId="0" fontId="11" fillId="0" borderId="1" xfId="0" applyFont="1" applyBorder="1" applyAlignment="1">
      <alignment horizontal="centerContinuous" vertical="center"/>
    </xf>
    <xf numFmtId="14" fontId="22" fillId="0" borderId="1" xfId="0" applyNumberFormat="1" applyFont="1" applyBorder="1" applyAlignment="1">
      <alignment horizontal="centerContinuous" vertical="center"/>
    </xf>
    <xf numFmtId="0" fontId="22" fillId="0" borderId="2" xfId="0" applyFont="1" applyBorder="1" applyAlignment="1">
      <alignment horizontal="centerContinuous" vertical="center"/>
    </xf>
    <xf numFmtId="0" fontId="22" fillId="0" borderId="4" xfId="0" applyFont="1" applyBorder="1" applyAlignment="1">
      <alignment horizontal="centerContinuous" vertical="center"/>
    </xf>
    <xf numFmtId="0" fontId="11" fillId="0" borderId="38" xfId="0" applyFont="1" applyBorder="1">
      <alignment vertical="center"/>
    </xf>
    <xf numFmtId="14" fontId="4" fillId="0" borderId="38" xfId="0" applyNumberFormat="1" applyFont="1" applyBorder="1">
      <alignment vertical="center"/>
    </xf>
    <xf numFmtId="14" fontId="22" fillId="0" borderId="38" xfId="0" applyNumberFormat="1" applyFont="1" applyBorder="1">
      <alignment vertical="center"/>
    </xf>
    <xf numFmtId="0" fontId="8" fillId="0" borderId="8" xfId="0" applyFont="1" applyBorder="1">
      <alignment vertical="center"/>
    </xf>
    <xf numFmtId="179" fontId="22" fillId="0" borderId="1" xfId="0" applyNumberFormat="1" applyFont="1" applyBorder="1" applyAlignment="1">
      <alignment horizontal="center" vertical="center"/>
    </xf>
    <xf numFmtId="0" fontId="46" fillId="0" borderId="0" xfId="0" applyFont="1">
      <alignment vertical="center"/>
    </xf>
    <xf numFmtId="0" fontId="4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22" fontId="8" fillId="8" borderId="8" xfId="0" applyNumberFormat="1" applyFont="1" applyFill="1" applyBorder="1">
      <alignment vertical="center"/>
    </xf>
    <xf numFmtId="0" fontId="4" fillId="9" borderId="0" xfId="0" applyFont="1" applyFill="1">
      <alignment vertical="center"/>
    </xf>
    <xf numFmtId="0" fontId="0" fillId="9" borderId="0" xfId="0" applyFill="1">
      <alignment vertical="center"/>
    </xf>
    <xf numFmtId="49" fontId="33" fillId="9" borderId="0" xfId="0" applyNumberFormat="1" applyFont="1" applyFill="1">
      <alignment vertical="center"/>
    </xf>
    <xf numFmtId="0" fontId="44" fillId="9" borderId="0" xfId="0" applyFont="1" applyFill="1">
      <alignment vertical="center"/>
    </xf>
    <xf numFmtId="0" fontId="29" fillId="9" borderId="0" xfId="0" applyFont="1" applyFill="1">
      <alignment vertical="center"/>
    </xf>
    <xf numFmtId="0" fontId="8" fillId="9" borderId="0" xfId="0" applyFont="1" applyFill="1">
      <alignment vertical="center"/>
    </xf>
    <xf numFmtId="0" fontId="11" fillId="9" borderId="0" xfId="0" applyFont="1" applyFill="1">
      <alignment vertical="center"/>
    </xf>
    <xf numFmtId="0" fontId="7" fillId="9" borderId="0" xfId="0" applyFont="1" applyFill="1">
      <alignment vertical="center"/>
    </xf>
    <xf numFmtId="0" fontId="30" fillId="9" borderId="0" xfId="0" applyFont="1" applyFill="1">
      <alignment vertical="center"/>
    </xf>
    <xf numFmtId="0" fontId="11" fillId="9" borderId="38" xfId="0" applyFont="1" applyFill="1" applyBorder="1">
      <alignment vertical="center"/>
    </xf>
    <xf numFmtId="0" fontId="11" fillId="9" borderId="38" xfId="0" applyFont="1" applyFill="1" applyBorder="1" applyAlignment="1">
      <alignment vertical="center" wrapText="1"/>
    </xf>
    <xf numFmtId="0" fontId="5" fillId="9" borderId="0" xfId="0" applyFont="1" applyFill="1" applyAlignment="1">
      <alignment vertical="center" wrapText="1"/>
    </xf>
    <xf numFmtId="0" fontId="6" fillId="9" borderId="0" xfId="0" applyFont="1" applyFill="1">
      <alignment vertical="center"/>
    </xf>
    <xf numFmtId="0" fontId="16" fillId="9" borderId="0" xfId="0" applyFont="1" applyFill="1">
      <alignment vertical="center"/>
    </xf>
    <xf numFmtId="14" fontId="0" fillId="9" borderId="0" xfId="0" applyNumberFormat="1" applyFill="1">
      <alignment vertical="center"/>
    </xf>
    <xf numFmtId="49" fontId="0" fillId="9" borderId="0" xfId="0" applyNumberFormat="1" applyFill="1" applyAlignment="1">
      <alignment horizontal="right" vertical="center"/>
    </xf>
    <xf numFmtId="0" fontId="17" fillId="9" borderId="0" xfId="0" applyFont="1" applyFill="1">
      <alignment vertical="center"/>
    </xf>
    <xf numFmtId="49" fontId="0" fillId="9" borderId="0" xfId="0" applyNumberFormat="1" applyFill="1">
      <alignment vertical="center"/>
    </xf>
    <xf numFmtId="0" fontId="15" fillId="9" borderId="0" xfId="0" applyFont="1" applyFill="1">
      <alignment vertical="center"/>
    </xf>
    <xf numFmtId="0" fontId="14" fillId="9" borderId="0" xfId="0" applyFont="1" applyFill="1">
      <alignment vertical="center"/>
    </xf>
    <xf numFmtId="0" fontId="0" fillId="9" borderId="1" xfId="0" applyFill="1" applyBorder="1" applyAlignment="1">
      <alignment horizontal="center" vertical="center"/>
    </xf>
    <xf numFmtId="0" fontId="22" fillId="10" borderId="5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center" vertical="center"/>
    </xf>
    <xf numFmtId="38" fontId="41" fillId="11" borderId="1" xfId="2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0" fillId="11" borderId="1" xfId="0" applyFill="1" applyBorder="1">
      <alignment vertical="center"/>
    </xf>
    <xf numFmtId="0" fontId="22" fillId="12" borderId="5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38" fontId="22" fillId="0" borderId="15" xfId="2" applyFont="1" applyBorder="1" applyAlignment="1">
      <alignment horizontal="center" vertical="center"/>
    </xf>
    <xf numFmtId="38" fontId="22" fillId="0" borderId="7" xfId="2" applyFont="1" applyBorder="1" applyAlignment="1">
      <alignment horizontal="center" vertical="center"/>
    </xf>
    <xf numFmtId="38" fontId="22" fillId="0" borderId="49" xfId="2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22" fillId="2" borderId="50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80" fontId="22" fillId="0" borderId="6" xfId="0" applyNumberFormat="1" applyFont="1" applyBorder="1" applyAlignment="1">
      <alignment horizontal="center" vertical="center"/>
    </xf>
    <xf numFmtId="180" fontId="22" fillId="0" borderId="15" xfId="0" applyNumberFormat="1" applyFont="1" applyBorder="1" applyAlignment="1">
      <alignment horizontal="center" vertical="center"/>
    </xf>
    <xf numFmtId="180" fontId="22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2" fillId="5" borderId="26" xfId="0" applyFont="1" applyFill="1" applyBorder="1" applyAlignment="1">
      <alignment horizontal="center" vertical="center"/>
    </xf>
    <xf numFmtId="0" fontId="22" fillId="5" borderId="48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left" vertical="center"/>
    </xf>
    <xf numFmtId="0" fontId="22" fillId="5" borderId="48" xfId="0" applyFont="1" applyFill="1" applyBorder="1" applyAlignment="1">
      <alignment horizontal="left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48" xfId="0" applyFont="1" applyFill="1" applyBorder="1" applyAlignment="1">
      <alignment horizontal="center" vertical="center"/>
    </xf>
    <xf numFmtId="0" fontId="26" fillId="3" borderId="32" xfId="0" applyFont="1" applyFill="1" applyBorder="1" applyAlignment="1">
      <alignment horizontal="center" vertical="center"/>
    </xf>
    <xf numFmtId="0" fontId="26" fillId="3" borderId="29" xfId="0" applyFont="1" applyFill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left" vertical="center" wrapText="1"/>
    </xf>
    <xf numFmtId="0" fontId="11" fillId="2" borderId="39" xfId="0" applyFont="1" applyFill="1" applyBorder="1" applyAlignment="1">
      <alignment horizontal="left" vertical="center" wrapText="1"/>
    </xf>
    <xf numFmtId="0" fontId="11" fillId="2" borderId="40" xfId="0" applyFont="1" applyFill="1" applyBorder="1" applyAlignment="1">
      <alignment horizontal="left" vertical="center" wrapText="1"/>
    </xf>
    <xf numFmtId="0" fontId="11" fillId="2" borderId="38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41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left" vertical="center" wrapText="1"/>
    </xf>
    <xf numFmtId="0" fontId="11" fillId="2" borderId="42" xfId="0" applyFont="1" applyFill="1" applyBorder="1" applyAlignment="1">
      <alignment horizontal="left" vertical="center" wrapText="1"/>
    </xf>
    <xf numFmtId="0" fontId="11" fillId="2" borderId="43" xfId="0" applyFont="1" applyFill="1" applyBorder="1" applyAlignment="1">
      <alignment horizontal="left" vertical="center" wrapText="1"/>
    </xf>
    <xf numFmtId="0" fontId="11" fillId="2" borderId="2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39" fillId="2" borderId="1" xfId="0" applyFont="1" applyFill="1" applyBorder="1" applyAlignment="1">
      <alignment vertical="center" wrapText="1"/>
    </xf>
    <xf numFmtId="0" fontId="40" fillId="2" borderId="1" xfId="0" applyFont="1" applyFill="1" applyBorder="1">
      <alignment vertical="center"/>
    </xf>
    <xf numFmtId="0" fontId="0" fillId="2" borderId="44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ED7D31"/>
      <color rgb="FFFBE5D6"/>
      <color rgb="FFFFE699"/>
      <color rgb="FFFFF2CC"/>
      <color rgb="FFDDEBF7"/>
      <color rgb="FFE2F0D9"/>
      <color rgb="FFE3F5EC"/>
      <color rgb="FFE4F4EC"/>
      <color rgb="FFDCF4E9"/>
      <color rgb="FFCEF2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microsoft.com/office/2007/relationships/hdphoto" Target="../media/hdphoto1.wdp"/><Relationship Id="rId7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8.emf"/><Relationship Id="rId5" Type="http://schemas.microsoft.com/office/2007/relationships/hdphoto" Target="../media/hdphoto2.wdp"/><Relationship Id="rId4" Type="http://schemas.openxmlformats.org/officeDocument/2006/relationships/image" Target="../media/image7.png"/><Relationship Id="rId9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svg"/><Relationship Id="rId2" Type="http://schemas.openxmlformats.org/officeDocument/2006/relationships/image" Target="../media/image13.sv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13" Type="http://schemas.openxmlformats.org/officeDocument/2006/relationships/image" Target="../media/image29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12" Type="http://schemas.openxmlformats.org/officeDocument/2006/relationships/image" Target="../media/image28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11" Type="http://schemas.openxmlformats.org/officeDocument/2006/relationships/image" Target="../media/image27.png"/><Relationship Id="rId5" Type="http://schemas.openxmlformats.org/officeDocument/2006/relationships/image" Target="../media/image21.png"/><Relationship Id="rId10" Type="http://schemas.openxmlformats.org/officeDocument/2006/relationships/image" Target="../media/image26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14</xdr:row>
      <xdr:rowOff>91440</xdr:rowOff>
    </xdr:from>
    <xdr:to>
      <xdr:col>7</xdr:col>
      <xdr:colOff>533400</xdr:colOff>
      <xdr:row>18</xdr:row>
      <xdr:rowOff>121920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EC85924-6DB3-450F-B5AE-C6F9FFDBAF81}"/>
            </a:ext>
          </a:extLst>
        </xdr:cNvPr>
        <xdr:cNvSpPr/>
      </xdr:nvSpPr>
      <xdr:spPr>
        <a:xfrm>
          <a:off x="182880" y="3425190"/>
          <a:ext cx="5151120" cy="982980"/>
        </a:xfrm>
        <a:prstGeom prst="rect">
          <a:avLst/>
        </a:prstGeom>
        <a:solidFill>
          <a:srgbClr val="E2F0D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4000" b="1" baseline="0">
              <a:solidFill>
                <a:schemeClr val="accent6"/>
              </a:solidFill>
            </a:rPr>
            <a:t>     　</a:t>
          </a:r>
          <a:r>
            <a:rPr kumimoji="1" lang="ja-JP" altLang="en-US" sz="3200" b="1" baseline="0">
              <a:solidFill>
                <a:srgbClr val="15B5B0"/>
              </a:solidFill>
            </a:rPr>
            <a:t>セミナー</a:t>
          </a:r>
          <a:r>
            <a:rPr kumimoji="1" lang="ja-JP" altLang="en-US" sz="3200" b="1">
              <a:solidFill>
                <a:srgbClr val="15B5B0"/>
              </a:solidFill>
            </a:rPr>
            <a:t>資料</a:t>
          </a:r>
          <a:endParaRPr kumimoji="1" lang="ja-JP" altLang="en-US" sz="4000" b="1">
            <a:solidFill>
              <a:srgbClr val="15B5B0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9526</xdr:rowOff>
    </xdr:from>
    <xdr:to>
      <xdr:col>8</xdr:col>
      <xdr:colOff>12891</xdr:colOff>
      <xdr:row>13</xdr:row>
      <xdr:rowOff>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DB94FF2-C048-2C51-6698-E389B13E2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526"/>
          <a:ext cx="5499290" cy="3086100"/>
        </a:xfrm>
        <a:prstGeom prst="rect">
          <a:avLst/>
        </a:prstGeom>
      </xdr:spPr>
    </xdr:pic>
    <xdr:clientData/>
  </xdr:twoCellAnchor>
  <xdr:oneCellAnchor>
    <xdr:from>
      <xdr:col>6</xdr:col>
      <xdr:colOff>411480</xdr:colOff>
      <xdr:row>0</xdr:row>
      <xdr:rowOff>76200</xdr:rowOff>
    </xdr:from>
    <xdr:ext cx="808235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90749A9-DDF9-4CF1-B1B0-91779FB5CADD}"/>
            </a:ext>
          </a:extLst>
        </xdr:cNvPr>
        <xdr:cNvSpPr txBox="1"/>
      </xdr:nvSpPr>
      <xdr:spPr>
        <a:xfrm>
          <a:off x="4526280" y="7620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434341</xdr:colOff>
      <xdr:row>1</xdr:row>
      <xdr:rowOff>5715</xdr:rowOff>
    </xdr:from>
    <xdr:to>
      <xdr:col>3</xdr:col>
      <xdr:colOff>1209675</xdr:colOff>
      <xdr:row>1</xdr:row>
      <xdr:rowOff>280035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6ACD223-9832-489D-8B96-65D490496D82}"/>
            </a:ext>
          </a:extLst>
        </xdr:cNvPr>
        <xdr:cNvSpPr/>
      </xdr:nvSpPr>
      <xdr:spPr>
        <a:xfrm>
          <a:off x="1653541" y="310515"/>
          <a:ext cx="1623059" cy="274320"/>
        </a:xfrm>
        <a:prstGeom prst="wedgeRoundRectCallout">
          <a:avLst>
            <a:gd name="adj1" fmla="val -63640"/>
            <a:gd name="adj2" fmla="val -15913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数値を合計する関数</a:t>
          </a:r>
          <a:endParaRPr kumimoji="1" lang="en-US" altLang="ja-JP" sz="1100">
            <a:solidFill>
              <a:schemeClr val="bg1"/>
            </a:solidFill>
          </a:endParaRPr>
        </a:p>
        <a:p>
          <a:pPr algn="l"/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421005</xdr:colOff>
      <xdr:row>2</xdr:row>
      <xdr:rowOff>30480</xdr:rowOff>
    </xdr:from>
    <xdr:to>
      <xdr:col>4</xdr:col>
      <xdr:colOff>276225</xdr:colOff>
      <xdr:row>2</xdr:row>
      <xdr:rowOff>295275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FE57FE43-1506-4A9F-8D3C-7CFC706C78E9}"/>
            </a:ext>
          </a:extLst>
        </xdr:cNvPr>
        <xdr:cNvSpPr/>
      </xdr:nvSpPr>
      <xdr:spPr>
        <a:xfrm>
          <a:off x="1640205" y="640080"/>
          <a:ext cx="2398395" cy="264795"/>
        </a:xfrm>
        <a:prstGeom prst="wedgeRoundRectCallout">
          <a:avLst>
            <a:gd name="adj1" fmla="val -58498"/>
            <a:gd name="adj2" fmla="val -1491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条件を満たすセルを数える関数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601979</xdr:colOff>
      <xdr:row>11</xdr:row>
      <xdr:rowOff>99060</xdr:rowOff>
    </xdr:from>
    <xdr:to>
      <xdr:col>3</xdr:col>
      <xdr:colOff>748836</xdr:colOff>
      <xdr:row>14</xdr:row>
      <xdr:rowOff>99060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301DC8A-9BAF-00B0-1928-BA0C47EC9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79" y="2849880"/>
          <a:ext cx="2265217" cy="685800"/>
        </a:xfrm>
        <a:prstGeom prst="rect">
          <a:avLst/>
        </a:prstGeom>
      </xdr:spPr>
    </xdr:pic>
    <xdr:clientData/>
  </xdr:twoCellAnchor>
  <xdr:twoCellAnchor>
    <xdr:from>
      <xdr:col>1</xdr:col>
      <xdr:colOff>676276</xdr:colOff>
      <xdr:row>13</xdr:row>
      <xdr:rowOff>53340</xdr:rowOff>
    </xdr:from>
    <xdr:to>
      <xdr:col>3</xdr:col>
      <xdr:colOff>533401</xdr:colOff>
      <xdr:row>14</xdr:row>
      <xdr:rowOff>76200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5F1C9C7-CCB7-4872-672C-36645C27E8EC}"/>
            </a:ext>
          </a:extLst>
        </xdr:cNvPr>
        <xdr:cNvSpPr/>
      </xdr:nvSpPr>
      <xdr:spPr>
        <a:xfrm>
          <a:off x="1209676" y="3034665"/>
          <a:ext cx="1390650" cy="260985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200025</xdr:colOff>
      <xdr:row>11</xdr:row>
      <xdr:rowOff>9525</xdr:rowOff>
    </xdr:from>
    <xdr:to>
      <xdr:col>3</xdr:col>
      <xdr:colOff>238125</xdr:colOff>
      <xdr:row>13</xdr:row>
      <xdr:rowOff>76200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4AAAEF8-D3AE-AE33-5E4E-1731F3F59E1F}"/>
            </a:ext>
          </a:extLst>
        </xdr:cNvPr>
        <xdr:cNvCxnSpPr/>
      </xdr:nvCxnSpPr>
      <xdr:spPr>
        <a:xfrm flipH="1">
          <a:off x="2266950" y="2514600"/>
          <a:ext cx="38100" cy="542925"/>
        </a:xfrm>
        <a:prstGeom prst="line">
          <a:avLst/>
        </a:prstGeom>
        <a:ln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552450</xdr:colOff>
      <xdr:row>0</xdr:row>
      <xdr:rowOff>19050</xdr:rowOff>
    </xdr:from>
    <xdr:ext cx="808235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A67B6C1-15B3-4C7B-9F59-5E554441B820}"/>
            </a:ext>
          </a:extLst>
        </xdr:cNvPr>
        <xdr:cNvSpPr txBox="1"/>
      </xdr:nvSpPr>
      <xdr:spPr>
        <a:xfrm>
          <a:off x="9791700" y="1905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  <xdr:twoCellAnchor editAs="oneCell">
    <xdr:from>
      <xdr:col>4</xdr:col>
      <xdr:colOff>219075</xdr:colOff>
      <xdr:row>17</xdr:row>
      <xdr:rowOff>161925</xdr:rowOff>
    </xdr:from>
    <xdr:to>
      <xdr:col>13</xdr:col>
      <xdr:colOff>323631</xdr:colOff>
      <xdr:row>40</xdr:row>
      <xdr:rowOff>46193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31F59E50-70D2-E224-3D36-226A5337D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1450" y="4095750"/>
          <a:ext cx="6267231" cy="5456393"/>
        </a:xfrm>
        <a:prstGeom prst="rect">
          <a:avLst/>
        </a:prstGeom>
      </xdr:spPr>
    </xdr:pic>
    <xdr:clientData/>
  </xdr:twoCellAnchor>
  <xdr:twoCellAnchor editAs="oneCell">
    <xdr:from>
      <xdr:col>4</xdr:col>
      <xdr:colOff>409575</xdr:colOff>
      <xdr:row>42</xdr:row>
      <xdr:rowOff>0</xdr:rowOff>
    </xdr:from>
    <xdr:to>
      <xdr:col>14</xdr:col>
      <xdr:colOff>102675</xdr:colOff>
      <xdr:row>69</xdr:row>
      <xdr:rowOff>214720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BD19470-F1E3-FF89-0FC4-54F2242FE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1950" y="9982200"/>
          <a:ext cx="6541575" cy="69012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508808</xdr:colOff>
      <xdr:row>1</xdr:row>
      <xdr:rowOff>26670</xdr:rowOff>
    </xdr:from>
    <xdr:to>
      <xdr:col>5</xdr:col>
      <xdr:colOff>363683</xdr:colOff>
      <xdr:row>1</xdr:row>
      <xdr:rowOff>258041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F8A9BDB0-C2B0-4542-A972-361BEAE9FA77}"/>
            </a:ext>
          </a:extLst>
        </xdr:cNvPr>
        <xdr:cNvSpPr/>
      </xdr:nvSpPr>
      <xdr:spPr>
        <a:xfrm>
          <a:off x="1204133" y="331470"/>
          <a:ext cx="3150525" cy="231371"/>
        </a:xfrm>
        <a:prstGeom prst="wedgeRoundRectCallout">
          <a:avLst>
            <a:gd name="adj1" fmla="val -60057"/>
            <a:gd name="adj2" fmla="val -1795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１つの条件（論理式）で処理を分ける関数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441960</xdr:colOff>
      <xdr:row>2</xdr:row>
      <xdr:rowOff>19050</xdr:rowOff>
    </xdr:from>
    <xdr:to>
      <xdr:col>6</xdr:col>
      <xdr:colOff>609600</xdr:colOff>
      <xdr:row>2</xdr:row>
      <xdr:rowOff>259773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19FB2D0D-43C2-4F5B-AE78-C1C8E973FA3F}"/>
            </a:ext>
          </a:extLst>
        </xdr:cNvPr>
        <xdr:cNvSpPr/>
      </xdr:nvSpPr>
      <xdr:spPr>
        <a:xfrm>
          <a:off x="1137285" y="628650"/>
          <a:ext cx="4730115" cy="240723"/>
        </a:xfrm>
        <a:prstGeom prst="wedgeRoundRectCallout">
          <a:avLst>
            <a:gd name="adj1" fmla="val -54848"/>
            <a:gd name="adj2" fmla="val -1795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複数の条件（論理式）で処理を分ける関数　</a:t>
          </a:r>
          <a:r>
            <a:rPr kumimoji="1" lang="en-US" altLang="ja-JP" sz="1100">
              <a:solidFill>
                <a:schemeClr val="bg1"/>
              </a:solidFill>
            </a:rPr>
            <a:t>※Excel2019</a:t>
          </a:r>
          <a:r>
            <a:rPr kumimoji="1" lang="ja-JP" altLang="en-US" sz="1100">
              <a:solidFill>
                <a:schemeClr val="bg1"/>
              </a:solidFill>
            </a:rPr>
            <a:t>以降で使用可</a:t>
          </a:r>
          <a:endParaRPr kumimoji="1" lang="en-US" altLang="ja-JP" sz="1100">
            <a:solidFill>
              <a:schemeClr val="bg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128154</xdr:colOff>
      <xdr:row>3</xdr:row>
      <xdr:rowOff>23380</xdr:rowOff>
    </xdr:from>
    <xdr:to>
      <xdr:col>6</xdr:col>
      <xdr:colOff>619125</xdr:colOff>
      <xdr:row>3</xdr:row>
      <xdr:rowOff>269298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8DE0C464-0514-4F40-8BBD-2F8C1097879E}"/>
            </a:ext>
          </a:extLst>
        </xdr:cNvPr>
        <xdr:cNvSpPr/>
      </xdr:nvSpPr>
      <xdr:spPr>
        <a:xfrm>
          <a:off x="1518804" y="937780"/>
          <a:ext cx="4358121" cy="245918"/>
        </a:xfrm>
        <a:prstGeom prst="wedgeRoundRectCallout">
          <a:avLst>
            <a:gd name="adj1" fmla="val -54336"/>
            <a:gd name="adj2" fmla="val -13299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複数の条件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（値）</a:t>
          </a:r>
          <a:r>
            <a:rPr kumimoji="1" lang="ja-JP" altLang="en-US" sz="1100">
              <a:solidFill>
                <a:schemeClr val="bg1"/>
              </a:solidFill>
            </a:rPr>
            <a:t>で処理を分ける関数　</a:t>
          </a:r>
          <a:r>
            <a:rPr kumimoji="1" lang="en-US" altLang="ja-JP" sz="1100">
              <a:solidFill>
                <a:schemeClr val="bg1"/>
              </a:solidFill>
            </a:rPr>
            <a:t>※Excel2019</a:t>
          </a:r>
          <a:r>
            <a:rPr kumimoji="1" lang="ja-JP" altLang="en-US" sz="1100">
              <a:solidFill>
                <a:schemeClr val="bg1"/>
              </a:solidFill>
            </a:rPr>
            <a:t>以降で使用可</a:t>
          </a:r>
          <a:endParaRPr kumimoji="1" lang="en-US" altLang="ja-JP" sz="1100">
            <a:solidFill>
              <a:schemeClr val="bg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6</xdr:col>
      <xdr:colOff>106680</xdr:colOff>
      <xdr:row>10</xdr:row>
      <xdr:rowOff>45720</xdr:rowOff>
    </xdr:from>
    <xdr:ext cx="5672900" cy="34977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7C46EC4-3B1A-46BA-A449-87C63F2EEA8C}"/>
            </a:ext>
          </a:extLst>
        </xdr:cNvPr>
        <xdr:cNvSpPr txBox="1"/>
      </xdr:nvSpPr>
      <xdr:spPr>
        <a:xfrm>
          <a:off x="5623560" y="2659380"/>
          <a:ext cx="5672900" cy="349776"/>
        </a:xfrm>
        <a:prstGeom prst="rect">
          <a:avLst/>
        </a:prstGeom>
        <a:solidFill>
          <a:schemeClr val="bg1"/>
        </a:solidFill>
        <a:ln w="19050">
          <a:solidFill>
            <a:srgbClr val="ED7D3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 kern="1200">
              <a:solidFill>
                <a:sysClr val="windowText" lastClr="000000"/>
              </a:solidFill>
              <a:latin typeface="+mn-ea"/>
              <a:ea typeface="+mn-ea"/>
            </a:rPr>
            <a:t>=IF(A19=1,"</a:t>
          </a:r>
          <a:r>
            <a:rPr kumimoji="1" lang="ja-JP" altLang="en-US" sz="1200" b="1" kern="1200">
              <a:solidFill>
                <a:sysClr val="windowText" lastClr="000000"/>
              </a:solidFill>
              <a:latin typeface="+mn-ea"/>
              <a:ea typeface="+mn-ea"/>
            </a:rPr>
            <a:t>金メダル</a:t>
          </a:r>
          <a:r>
            <a:rPr kumimoji="1" lang="en-US" altLang="ja-JP" sz="1200" b="1" kern="1200">
              <a:solidFill>
                <a:sysClr val="windowText" lastClr="000000"/>
              </a:solidFill>
              <a:latin typeface="+mn-ea"/>
              <a:ea typeface="+mn-ea"/>
            </a:rPr>
            <a:t>",IF(A19=2,"</a:t>
          </a:r>
          <a:r>
            <a:rPr kumimoji="1" lang="ja-JP" altLang="en-US" sz="1200" b="1" kern="1200">
              <a:solidFill>
                <a:sysClr val="windowText" lastClr="000000"/>
              </a:solidFill>
              <a:latin typeface="+mn-ea"/>
              <a:ea typeface="+mn-ea"/>
            </a:rPr>
            <a:t>銀メダル</a:t>
          </a:r>
          <a:r>
            <a:rPr kumimoji="1" lang="en-US" altLang="ja-JP" sz="1200" b="1" kern="1200">
              <a:solidFill>
                <a:sysClr val="windowText" lastClr="000000"/>
              </a:solidFill>
              <a:latin typeface="+mn-ea"/>
              <a:ea typeface="+mn-ea"/>
            </a:rPr>
            <a:t>",IF(A19=3,"</a:t>
          </a:r>
          <a:r>
            <a:rPr kumimoji="1" lang="ja-JP" altLang="en-US" sz="1200" b="1" kern="1200">
              <a:solidFill>
                <a:sysClr val="windowText" lastClr="000000"/>
              </a:solidFill>
              <a:latin typeface="+mn-ea"/>
              <a:ea typeface="+mn-ea"/>
            </a:rPr>
            <a:t>銅メダル</a:t>
          </a:r>
          <a:r>
            <a:rPr kumimoji="1" lang="en-US" altLang="ja-JP" sz="1200" b="1" kern="1200">
              <a:solidFill>
                <a:sysClr val="windowText" lastClr="000000"/>
              </a:solidFill>
              <a:latin typeface="+mn-ea"/>
              <a:ea typeface="+mn-ea"/>
            </a:rPr>
            <a:t>","</a:t>
          </a:r>
          <a:r>
            <a:rPr kumimoji="1" lang="ja-JP" altLang="en-US" sz="1200" b="1" kern="1200">
              <a:solidFill>
                <a:sysClr val="windowText" lastClr="000000"/>
              </a:solidFill>
              <a:latin typeface="+mn-ea"/>
              <a:ea typeface="+mn-ea"/>
            </a:rPr>
            <a:t>参加賞</a:t>
          </a:r>
          <a:r>
            <a:rPr kumimoji="1" lang="en-US" altLang="ja-JP" sz="1200" b="1" kern="1200">
              <a:solidFill>
                <a:sysClr val="windowText" lastClr="000000"/>
              </a:solidFill>
              <a:latin typeface="+mn-ea"/>
              <a:ea typeface="+mn-ea"/>
            </a:rPr>
            <a:t>")))</a:t>
          </a:r>
        </a:p>
      </xdr:txBody>
    </xdr:sp>
    <xdr:clientData/>
  </xdr:oneCellAnchor>
  <xdr:twoCellAnchor>
    <xdr:from>
      <xdr:col>3</xdr:col>
      <xdr:colOff>695325</xdr:colOff>
      <xdr:row>19</xdr:row>
      <xdr:rowOff>42603</xdr:rowOff>
    </xdr:from>
    <xdr:to>
      <xdr:col>4</xdr:col>
      <xdr:colOff>495301</xdr:colOff>
      <xdr:row>20</xdr:row>
      <xdr:rowOff>156903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6084930C-1D57-9EC0-EA8B-7E9949543D85}"/>
            </a:ext>
          </a:extLst>
        </xdr:cNvPr>
        <xdr:cNvSpPr/>
      </xdr:nvSpPr>
      <xdr:spPr>
        <a:xfrm>
          <a:off x="2886075" y="4957503"/>
          <a:ext cx="542926" cy="371475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oneCellAnchor>
    <xdr:from>
      <xdr:col>15</xdr:col>
      <xdr:colOff>170180</xdr:colOff>
      <xdr:row>10</xdr:row>
      <xdr:rowOff>50165</xdr:rowOff>
    </xdr:from>
    <xdr:ext cx="5826531" cy="34977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0F89A36-FEAB-4447-A88A-304A20687B2C}"/>
            </a:ext>
          </a:extLst>
        </xdr:cNvPr>
        <xdr:cNvSpPr txBox="1"/>
      </xdr:nvSpPr>
      <xdr:spPr>
        <a:xfrm>
          <a:off x="11722100" y="2663825"/>
          <a:ext cx="5826531" cy="349776"/>
        </a:xfrm>
        <a:prstGeom prst="rect">
          <a:avLst/>
        </a:prstGeom>
        <a:solidFill>
          <a:schemeClr val="bg1"/>
        </a:solidFill>
        <a:ln w="19050">
          <a:solidFill>
            <a:srgbClr val="ED7D3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 kern="1200">
              <a:solidFill>
                <a:sysClr val="windowText" lastClr="000000"/>
              </a:solidFill>
              <a:latin typeface="+mn-ea"/>
              <a:ea typeface="+mn-ea"/>
            </a:rPr>
            <a:t>=IFS(A19=1,"</a:t>
          </a:r>
          <a:r>
            <a:rPr kumimoji="1" lang="ja-JP" altLang="en-US" sz="1200" b="1" kern="1200">
              <a:solidFill>
                <a:sysClr val="windowText" lastClr="000000"/>
              </a:solidFill>
              <a:latin typeface="+mn-ea"/>
              <a:ea typeface="+mn-ea"/>
            </a:rPr>
            <a:t>金メダル</a:t>
          </a:r>
          <a:r>
            <a:rPr kumimoji="1" lang="en-US" altLang="ja-JP" sz="1200" b="1" kern="1200">
              <a:solidFill>
                <a:sysClr val="windowText" lastClr="000000"/>
              </a:solidFill>
              <a:latin typeface="+mn-ea"/>
              <a:ea typeface="+mn-ea"/>
            </a:rPr>
            <a:t>",A19=2,"</a:t>
          </a:r>
          <a:r>
            <a:rPr kumimoji="1" lang="ja-JP" altLang="en-US" sz="1200" b="1" kern="1200">
              <a:solidFill>
                <a:sysClr val="windowText" lastClr="000000"/>
              </a:solidFill>
              <a:latin typeface="+mn-ea"/>
              <a:ea typeface="+mn-ea"/>
            </a:rPr>
            <a:t>銀メダル</a:t>
          </a:r>
          <a:r>
            <a:rPr kumimoji="1" lang="en-US" altLang="ja-JP" sz="1200" b="1" kern="1200">
              <a:solidFill>
                <a:sysClr val="windowText" lastClr="000000"/>
              </a:solidFill>
              <a:latin typeface="+mn-ea"/>
              <a:ea typeface="+mn-ea"/>
            </a:rPr>
            <a:t>",A19=3,"</a:t>
          </a:r>
          <a:r>
            <a:rPr kumimoji="1" lang="ja-JP" altLang="en-US" sz="1200" b="1" kern="1200">
              <a:solidFill>
                <a:sysClr val="windowText" lastClr="000000"/>
              </a:solidFill>
              <a:latin typeface="+mn-ea"/>
              <a:ea typeface="+mn-ea"/>
            </a:rPr>
            <a:t>銅メダル</a:t>
          </a:r>
          <a:r>
            <a:rPr kumimoji="1" lang="en-US" altLang="ja-JP" sz="1200" b="1" kern="1200">
              <a:solidFill>
                <a:sysClr val="windowText" lastClr="000000"/>
              </a:solidFill>
              <a:latin typeface="+mn-ea"/>
              <a:ea typeface="+mn-ea"/>
            </a:rPr>
            <a:t>",TRUE,"</a:t>
          </a:r>
          <a:r>
            <a:rPr kumimoji="1" lang="ja-JP" altLang="en-US" sz="1200" b="1" kern="1200">
              <a:solidFill>
                <a:sysClr val="windowText" lastClr="000000"/>
              </a:solidFill>
              <a:latin typeface="+mn-ea"/>
              <a:ea typeface="+mn-ea"/>
            </a:rPr>
            <a:t>参加賞</a:t>
          </a:r>
          <a:r>
            <a:rPr kumimoji="1" lang="en-US" altLang="ja-JP" sz="1200" b="1" kern="1200">
              <a:solidFill>
                <a:sysClr val="windowText" lastClr="000000"/>
              </a:solidFill>
              <a:latin typeface="+mn-ea"/>
              <a:ea typeface="+mn-ea"/>
            </a:rPr>
            <a:t>")</a:t>
          </a:r>
        </a:p>
      </xdr:txBody>
    </xdr:sp>
    <xdr:clientData/>
  </xdr:oneCellAnchor>
  <xdr:oneCellAnchor>
    <xdr:from>
      <xdr:col>6</xdr:col>
      <xdr:colOff>112395</xdr:colOff>
      <xdr:row>33</xdr:row>
      <xdr:rowOff>60960</xdr:rowOff>
    </xdr:from>
    <xdr:ext cx="4743414" cy="34977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70D52DB-A83B-4CD1-ADD6-A439DF37650E}"/>
            </a:ext>
          </a:extLst>
        </xdr:cNvPr>
        <xdr:cNvSpPr txBox="1"/>
      </xdr:nvSpPr>
      <xdr:spPr>
        <a:xfrm>
          <a:off x="5436870" y="8442960"/>
          <a:ext cx="4743414" cy="349776"/>
        </a:xfrm>
        <a:prstGeom prst="rect">
          <a:avLst/>
        </a:prstGeom>
        <a:solidFill>
          <a:schemeClr val="bg1"/>
        </a:solidFill>
        <a:ln w="19050">
          <a:solidFill>
            <a:srgbClr val="ED7D3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 kern="1200">
              <a:solidFill>
                <a:sysClr val="windowText" lastClr="000000"/>
              </a:solidFill>
              <a:latin typeface="+mn-ea"/>
              <a:ea typeface="+mn-ea"/>
            </a:rPr>
            <a:t>=SWITCH(A19,1,"</a:t>
          </a:r>
          <a:r>
            <a:rPr kumimoji="1" lang="ja-JP" altLang="en-US" sz="1200" b="1" kern="1200">
              <a:solidFill>
                <a:sysClr val="windowText" lastClr="000000"/>
              </a:solidFill>
              <a:latin typeface="+mn-ea"/>
              <a:ea typeface="+mn-ea"/>
            </a:rPr>
            <a:t>金メダル</a:t>
          </a:r>
          <a:r>
            <a:rPr kumimoji="1" lang="en-US" altLang="ja-JP" sz="1200" b="1" kern="1200">
              <a:solidFill>
                <a:sysClr val="windowText" lastClr="000000"/>
              </a:solidFill>
              <a:latin typeface="+mn-ea"/>
              <a:ea typeface="+mn-ea"/>
            </a:rPr>
            <a:t>",2,"</a:t>
          </a:r>
          <a:r>
            <a:rPr kumimoji="1" lang="ja-JP" altLang="en-US" sz="1200" b="1" kern="1200">
              <a:solidFill>
                <a:sysClr val="windowText" lastClr="000000"/>
              </a:solidFill>
              <a:latin typeface="+mn-ea"/>
              <a:ea typeface="+mn-ea"/>
            </a:rPr>
            <a:t>銀メダル</a:t>
          </a:r>
          <a:r>
            <a:rPr kumimoji="1" lang="en-US" altLang="ja-JP" sz="1200" b="1" kern="1200">
              <a:solidFill>
                <a:sysClr val="windowText" lastClr="000000"/>
              </a:solidFill>
              <a:latin typeface="+mn-ea"/>
              <a:ea typeface="+mn-ea"/>
            </a:rPr>
            <a:t>",3,"</a:t>
          </a:r>
          <a:r>
            <a:rPr kumimoji="1" lang="ja-JP" altLang="en-US" sz="1200" b="1" kern="1200">
              <a:solidFill>
                <a:sysClr val="windowText" lastClr="000000"/>
              </a:solidFill>
              <a:latin typeface="+mn-ea"/>
              <a:ea typeface="+mn-ea"/>
            </a:rPr>
            <a:t>銅メダル</a:t>
          </a:r>
          <a:r>
            <a:rPr kumimoji="1" lang="en-US" altLang="ja-JP" sz="1200" b="1" kern="1200">
              <a:solidFill>
                <a:sysClr val="windowText" lastClr="000000"/>
              </a:solidFill>
              <a:latin typeface="+mn-ea"/>
              <a:ea typeface="+mn-ea"/>
            </a:rPr>
            <a:t>","</a:t>
          </a:r>
          <a:r>
            <a:rPr kumimoji="1" lang="ja-JP" altLang="en-US" sz="1200" b="1" kern="1200">
              <a:solidFill>
                <a:sysClr val="windowText" lastClr="000000"/>
              </a:solidFill>
              <a:latin typeface="+mn-ea"/>
              <a:ea typeface="+mn-ea"/>
            </a:rPr>
            <a:t>参加賞</a:t>
          </a:r>
          <a:r>
            <a:rPr kumimoji="1" lang="en-US" altLang="ja-JP" sz="1200" b="1" kern="1200">
              <a:solidFill>
                <a:sysClr val="windowText" lastClr="000000"/>
              </a:solidFill>
              <a:latin typeface="+mn-ea"/>
              <a:ea typeface="+mn-ea"/>
            </a:rPr>
            <a:t>")</a:t>
          </a:r>
        </a:p>
      </xdr:txBody>
    </xdr:sp>
    <xdr:clientData/>
  </xdr:oneCellAnchor>
  <xdr:twoCellAnchor editAs="oneCell">
    <xdr:from>
      <xdr:col>6</xdr:col>
      <xdr:colOff>99058</xdr:colOff>
      <xdr:row>11</xdr:row>
      <xdr:rowOff>263258</xdr:rowOff>
    </xdr:from>
    <xdr:to>
      <xdr:col>14</xdr:col>
      <xdr:colOff>380998</xdr:colOff>
      <xdr:row>28</xdr:row>
      <xdr:rowOff>79214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04D5AEA9-C981-0309-3376-1511ACCAB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grayscl/>
        </a:blip>
        <a:stretch>
          <a:fillRect/>
        </a:stretch>
      </xdr:blipFill>
      <xdr:spPr>
        <a:xfrm>
          <a:off x="5423533" y="3225533"/>
          <a:ext cx="5768340" cy="40736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257825</xdr:colOff>
      <xdr:row>12</xdr:row>
      <xdr:rowOff>7620</xdr:rowOff>
    </xdr:from>
    <xdr:to>
      <xdr:col>23</xdr:col>
      <xdr:colOff>426719</xdr:colOff>
      <xdr:row>28</xdr:row>
      <xdr:rowOff>47285</xdr:rowOff>
    </xdr:to>
    <xdr:pic>
      <xdr:nvPicPr>
        <xdr:cNvPr id="65" name="図 64">
          <a:extLst>
            <a:ext uri="{FF2B5EF4-FFF2-40B4-BE49-F238E27FC236}">
              <a16:creationId xmlns:a16="http://schemas.microsoft.com/office/drawing/2014/main" id="{8997F48B-6BD8-19A5-7796-017017585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870705" y="3147060"/>
          <a:ext cx="5533375" cy="3903005"/>
        </a:xfrm>
        <a:prstGeom prst="rect">
          <a:avLst/>
        </a:prstGeom>
      </xdr:spPr>
    </xdr:pic>
    <xdr:clientData/>
  </xdr:twoCellAnchor>
  <xdr:twoCellAnchor editAs="oneCell">
    <xdr:from>
      <xdr:col>6</xdr:col>
      <xdr:colOff>83820</xdr:colOff>
      <xdr:row>35</xdr:row>
      <xdr:rowOff>94576</xdr:rowOff>
    </xdr:from>
    <xdr:to>
      <xdr:col>14</xdr:col>
      <xdr:colOff>288746</xdr:colOff>
      <xdr:row>51</xdr:row>
      <xdr:rowOff>49229</xdr:rowOff>
    </xdr:to>
    <xdr:pic>
      <xdr:nvPicPr>
        <xdr:cNvPr id="66" name="図 65">
          <a:extLst>
            <a:ext uri="{FF2B5EF4-FFF2-40B4-BE49-F238E27FC236}">
              <a16:creationId xmlns:a16="http://schemas.microsoft.com/office/drawing/2014/main" id="{3EDA8877-B859-6549-323C-4E5A7C111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661660" y="8720416"/>
          <a:ext cx="5569407" cy="3612253"/>
        </a:xfrm>
        <a:prstGeom prst="rect">
          <a:avLst/>
        </a:prstGeom>
      </xdr:spPr>
    </xdr:pic>
    <xdr:clientData/>
  </xdr:twoCellAnchor>
  <xdr:oneCellAnchor>
    <xdr:from>
      <xdr:col>24</xdr:col>
      <xdr:colOff>514350</xdr:colOff>
      <xdr:row>0</xdr:row>
      <xdr:rowOff>57150</xdr:rowOff>
    </xdr:from>
    <xdr:ext cx="808235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19ED299-3F00-431E-9B70-C5214C13D5AA}"/>
            </a:ext>
          </a:extLst>
        </xdr:cNvPr>
        <xdr:cNvSpPr txBox="1"/>
      </xdr:nvSpPr>
      <xdr:spPr>
        <a:xfrm>
          <a:off x="18116550" y="5715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  <xdr:oneCellAnchor>
    <xdr:from>
      <xdr:col>4</xdr:col>
      <xdr:colOff>628650</xdr:colOff>
      <xdr:row>15</xdr:row>
      <xdr:rowOff>114300</xdr:rowOff>
    </xdr:from>
    <xdr:ext cx="1552575" cy="39280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262E65E-0E58-6EA9-EA7A-23E3842EB91E}"/>
            </a:ext>
          </a:extLst>
        </xdr:cNvPr>
        <xdr:cNvSpPr txBox="1"/>
      </xdr:nvSpPr>
      <xdr:spPr>
        <a:xfrm>
          <a:off x="3562350" y="4010025"/>
          <a:ext cx="1552575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600" b="1" kern="1200">
              <a:solidFill>
                <a:schemeClr val="accent6">
                  <a:lumMod val="50000"/>
                </a:schemeClr>
              </a:solidFill>
            </a:rPr>
            <a:t>After</a:t>
          </a:r>
          <a:r>
            <a:rPr kumimoji="1" lang="ja-JP" altLang="en-US" sz="1400" b="1" kern="1200">
              <a:solidFill>
                <a:schemeClr val="accent6">
                  <a:lumMod val="50000"/>
                </a:schemeClr>
              </a:solidFill>
            </a:rPr>
            <a:t>（関数）</a:t>
          </a:r>
          <a:endParaRPr kumimoji="1" lang="ja-JP" altLang="en-US" sz="1600" b="1" kern="1200">
            <a:solidFill>
              <a:schemeClr val="accent6">
                <a:lumMod val="50000"/>
              </a:schemeClr>
            </a:solidFill>
          </a:endParaRPr>
        </a:p>
      </xdr:txBody>
    </xdr:sp>
    <xdr:clientData/>
  </xdr:oneCellAnchor>
  <xdr:twoCellAnchor>
    <xdr:from>
      <xdr:col>1</xdr:col>
      <xdr:colOff>561975</xdr:colOff>
      <xdr:row>7</xdr:row>
      <xdr:rowOff>64769</xdr:rowOff>
    </xdr:from>
    <xdr:to>
      <xdr:col>5</xdr:col>
      <xdr:colOff>371475</xdr:colOff>
      <xdr:row>14</xdr:row>
      <xdr:rowOff>180975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9F18ED6D-33FB-2C81-B5E0-7CCD5641759E}"/>
            </a:ext>
          </a:extLst>
        </xdr:cNvPr>
        <xdr:cNvSpPr/>
      </xdr:nvSpPr>
      <xdr:spPr>
        <a:xfrm>
          <a:off x="1257300" y="2017394"/>
          <a:ext cx="3105150" cy="1821181"/>
        </a:xfrm>
        <a:prstGeom prst="wedgeRoundRectCallout">
          <a:avLst>
            <a:gd name="adj1" fmla="val 28493"/>
            <a:gd name="adj2" fmla="val 63912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kern="1200">
              <a:solidFill>
                <a:schemeClr val="tx1">
                  <a:lumMod val="85000"/>
                  <a:lumOff val="15000"/>
                </a:schemeClr>
              </a:solidFill>
              <a:latin typeface="+mn-ea"/>
              <a:ea typeface="+mn-ea"/>
            </a:rPr>
            <a:t>賞のセルに、いずれかの関数を使って</a:t>
          </a:r>
          <a:endParaRPr kumimoji="1" lang="en-US" altLang="ja-JP" sz="1200" b="1" kern="1200">
            <a:solidFill>
              <a:schemeClr val="tx1">
                <a:lumMod val="85000"/>
                <a:lumOff val="15000"/>
              </a:schemeClr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 kern="1200">
              <a:solidFill>
                <a:schemeClr val="tx1">
                  <a:lumMod val="85000"/>
                  <a:lumOff val="15000"/>
                </a:schemeClr>
              </a:solidFill>
              <a:latin typeface="+mn-ea"/>
              <a:ea typeface="+mn-ea"/>
            </a:rPr>
            <a:t>・順位１なら「金メダル」</a:t>
          </a:r>
          <a:endParaRPr kumimoji="1" lang="en-US" altLang="ja-JP" sz="1200" b="1" kern="1200">
            <a:solidFill>
              <a:schemeClr val="tx1">
                <a:lumMod val="85000"/>
                <a:lumOff val="15000"/>
              </a:schemeClr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 kern="1200">
              <a:solidFill>
                <a:schemeClr val="tx1">
                  <a:lumMod val="85000"/>
                  <a:lumOff val="15000"/>
                </a:schemeClr>
              </a:solidFill>
              <a:latin typeface="+mn-ea"/>
              <a:ea typeface="+mn-ea"/>
            </a:rPr>
            <a:t>・順位２なら「銀メダル」</a:t>
          </a:r>
          <a:endParaRPr kumimoji="1" lang="en-US" altLang="ja-JP" sz="1200" b="1" kern="1200">
            <a:solidFill>
              <a:schemeClr val="tx1">
                <a:lumMod val="85000"/>
                <a:lumOff val="15000"/>
              </a:schemeClr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 kern="1200">
              <a:solidFill>
                <a:schemeClr val="tx1">
                  <a:lumMod val="85000"/>
                  <a:lumOff val="15000"/>
                </a:schemeClr>
              </a:solidFill>
              <a:latin typeface="+mn-ea"/>
              <a:ea typeface="+mn-ea"/>
            </a:rPr>
            <a:t>・順位３なら「銅メダル」</a:t>
          </a:r>
          <a:endParaRPr kumimoji="1" lang="en-US" altLang="ja-JP" sz="1200" b="1" kern="1200">
            <a:solidFill>
              <a:schemeClr val="tx1">
                <a:lumMod val="85000"/>
                <a:lumOff val="15000"/>
              </a:schemeClr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 kern="1200">
              <a:solidFill>
                <a:schemeClr val="tx1">
                  <a:lumMod val="85000"/>
                  <a:lumOff val="15000"/>
                </a:schemeClr>
              </a:solidFill>
              <a:latin typeface="+mn-ea"/>
              <a:ea typeface="+mn-ea"/>
            </a:rPr>
            <a:t>・順位４以降なら「参加賞」</a:t>
          </a:r>
          <a:endParaRPr kumimoji="1" lang="en-US" altLang="ja-JP" sz="1200" b="1" kern="1200">
            <a:solidFill>
              <a:schemeClr val="tx1">
                <a:lumMod val="85000"/>
                <a:lumOff val="15000"/>
              </a:schemeClr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 kern="1200">
              <a:solidFill>
                <a:schemeClr val="tx1">
                  <a:lumMod val="85000"/>
                  <a:lumOff val="15000"/>
                </a:schemeClr>
              </a:solidFill>
              <a:latin typeface="+mn-ea"/>
              <a:ea typeface="+mn-ea"/>
            </a:rPr>
            <a:t>と表示する</a:t>
          </a:r>
        </a:p>
      </xdr:txBody>
    </xdr:sp>
    <xdr:clientData/>
  </xdr:twoCellAnchor>
  <xdr:oneCellAnchor>
    <xdr:from>
      <xdr:col>2</xdr:col>
      <xdr:colOff>790575</xdr:colOff>
      <xdr:row>15</xdr:row>
      <xdr:rowOff>133350</xdr:rowOff>
    </xdr:from>
    <xdr:ext cx="771525" cy="34278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95877DA-EDCC-45C7-9FA7-FC5CAD97E0FA}"/>
            </a:ext>
          </a:extLst>
        </xdr:cNvPr>
        <xdr:cNvSpPr txBox="1"/>
      </xdr:nvSpPr>
      <xdr:spPr>
        <a:xfrm>
          <a:off x="2181225" y="4029075"/>
          <a:ext cx="7715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600" b="1" kern="1200">
              <a:solidFill>
                <a:schemeClr val="accent6">
                  <a:lumMod val="50000"/>
                </a:schemeClr>
              </a:solidFill>
            </a:rPr>
            <a:t>BeFore</a:t>
          </a:r>
          <a:endParaRPr kumimoji="1" lang="ja-JP" altLang="en-US" sz="1600" b="1" kern="1200">
            <a:solidFill>
              <a:schemeClr val="accent6">
                <a:lumMod val="50000"/>
              </a:schemeClr>
            </a:solidFill>
          </a:endParaRPr>
        </a:p>
      </xdr:txBody>
    </xdr:sp>
    <xdr:clientData/>
  </xdr:oneCellAnchor>
  <xdr:twoCellAnchor editAs="oneCell">
    <xdr:from>
      <xdr:col>4</xdr:col>
      <xdr:colOff>647700</xdr:colOff>
      <xdr:row>17</xdr:row>
      <xdr:rowOff>19050</xdr:rowOff>
    </xdr:from>
    <xdr:to>
      <xdr:col>5</xdr:col>
      <xdr:colOff>342900</xdr:colOff>
      <xdr:row>23</xdr:row>
      <xdr:rowOff>28575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651AC30B-B3DD-125F-586B-D4CAFDCE6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4410075"/>
          <a:ext cx="752475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72</xdr:row>
      <xdr:rowOff>9525</xdr:rowOff>
    </xdr:from>
    <xdr:to>
      <xdr:col>22</xdr:col>
      <xdr:colOff>118306</xdr:colOff>
      <xdr:row>89</xdr:row>
      <xdr:rowOff>193925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F96367A7-F8B3-7CDF-FE7E-88091C70E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62575" y="17926050"/>
          <a:ext cx="11053006" cy="4346825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52</xdr:row>
      <xdr:rowOff>66675</xdr:rowOff>
    </xdr:from>
    <xdr:to>
      <xdr:col>22</xdr:col>
      <xdr:colOff>125537</xdr:colOff>
      <xdr:row>71</xdr:row>
      <xdr:rowOff>74328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E4B3949A-DBCE-6743-6AD4-FC6266DC5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67350" y="12973050"/>
          <a:ext cx="10955462" cy="4779678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91</xdr:row>
      <xdr:rowOff>190500</xdr:rowOff>
    </xdr:from>
    <xdr:to>
      <xdr:col>13</xdr:col>
      <xdr:colOff>361344</xdr:colOff>
      <xdr:row>108</xdr:row>
      <xdr:rowOff>15965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5108CEA-DD21-F72F-78C4-0FDC3D3B5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86250" y="22745700"/>
          <a:ext cx="6200169" cy="39688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1381125</xdr:colOff>
      <xdr:row>37</xdr:row>
      <xdr:rowOff>38102</xdr:rowOff>
    </xdr:from>
    <xdr:to>
      <xdr:col>7</xdr:col>
      <xdr:colOff>409575</xdr:colOff>
      <xdr:row>43</xdr:row>
      <xdr:rowOff>85725</xdr:rowOff>
    </xdr:to>
    <xdr:sp macro="" textlink="">
      <xdr:nvSpPr>
        <xdr:cNvPr id="13" name="思考の吹き出し: 雲形 12">
          <a:extLst>
            <a:ext uri="{FF2B5EF4-FFF2-40B4-BE49-F238E27FC236}">
              <a16:creationId xmlns:a16="http://schemas.microsoft.com/office/drawing/2014/main" id="{DD7AFEE4-24C9-C9E3-5FB8-503A2E69ED2D}"/>
            </a:ext>
          </a:extLst>
        </xdr:cNvPr>
        <xdr:cNvSpPr/>
      </xdr:nvSpPr>
      <xdr:spPr>
        <a:xfrm>
          <a:off x="4724400" y="10296527"/>
          <a:ext cx="2552700" cy="1514473"/>
        </a:xfrm>
        <a:prstGeom prst="cloudCallout">
          <a:avLst>
            <a:gd name="adj1" fmla="val -19565"/>
            <a:gd name="adj2" fmla="val 74110"/>
          </a:avLst>
        </a:prstGeom>
        <a:solidFill>
          <a:srgbClr val="FBE5D6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449580</xdr:colOff>
      <xdr:row>1</xdr:row>
      <xdr:rowOff>51435</xdr:rowOff>
    </xdr:from>
    <xdr:to>
      <xdr:col>3</xdr:col>
      <xdr:colOff>1181100</xdr:colOff>
      <xdr:row>2</xdr:row>
      <xdr:rowOff>28575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BBFD4BCC-C918-4BA0-9129-3F90F55BDBA2}"/>
            </a:ext>
          </a:extLst>
        </xdr:cNvPr>
        <xdr:cNvSpPr/>
      </xdr:nvSpPr>
      <xdr:spPr>
        <a:xfrm>
          <a:off x="1687830" y="356235"/>
          <a:ext cx="2836545" cy="281940"/>
        </a:xfrm>
        <a:prstGeom prst="wedgeRoundRectCallout">
          <a:avLst>
            <a:gd name="adj1" fmla="val -59156"/>
            <a:gd name="adj2" fmla="val -2099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エラーの場合に別の値を表示する関数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200025</xdr:colOff>
      <xdr:row>34</xdr:row>
      <xdr:rowOff>161925</xdr:rowOff>
    </xdr:from>
    <xdr:to>
      <xdr:col>7</xdr:col>
      <xdr:colOff>514350</xdr:colOff>
      <xdr:row>36</xdr:row>
      <xdr:rowOff>142875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28C1E1-5CEE-41F1-F8F4-EC84CF9EE88F}"/>
            </a:ext>
          </a:extLst>
        </xdr:cNvPr>
        <xdr:cNvSpPr/>
      </xdr:nvSpPr>
      <xdr:spPr>
        <a:xfrm>
          <a:off x="5010150" y="8924925"/>
          <a:ext cx="2371725" cy="495300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oneCellAnchor>
    <xdr:from>
      <xdr:col>4</xdr:col>
      <xdr:colOff>112395</xdr:colOff>
      <xdr:row>38</xdr:row>
      <xdr:rowOff>123825</xdr:rowOff>
    </xdr:from>
    <xdr:ext cx="2159566" cy="800412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12368A-A856-4D93-9BD7-977A87E43CCA}"/>
            </a:ext>
          </a:extLst>
        </xdr:cNvPr>
        <xdr:cNvSpPr txBox="1"/>
      </xdr:nvSpPr>
      <xdr:spPr>
        <a:xfrm>
          <a:off x="4922520" y="9896475"/>
          <a:ext cx="2159566" cy="800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 kern="1200">
              <a:solidFill>
                <a:schemeClr val="tx1"/>
              </a:solidFill>
            </a:rPr>
            <a:t>「発注無し」は記載したい</a:t>
          </a:r>
          <a:endParaRPr kumimoji="1" lang="en-US" altLang="ja-JP" sz="1100" b="1" kern="1200">
            <a:solidFill>
              <a:schemeClr val="tx1"/>
            </a:solidFill>
          </a:endParaRPr>
        </a:p>
        <a:p>
          <a:r>
            <a:rPr kumimoji="1" lang="ja-JP" altLang="en-US" sz="1100" b="1" kern="1200">
              <a:solidFill>
                <a:schemeClr val="tx1"/>
              </a:solidFill>
            </a:rPr>
            <a:t>小計にはエラーではなく</a:t>
          </a:r>
          <a:endParaRPr kumimoji="1" lang="en-US" altLang="ja-JP" sz="1100" b="1" kern="1200">
            <a:solidFill>
              <a:schemeClr val="tx1"/>
            </a:solidFill>
          </a:endParaRPr>
        </a:p>
        <a:p>
          <a:r>
            <a:rPr kumimoji="1" lang="ja-JP" altLang="en-US" sz="1100" b="1" kern="1200">
              <a:solidFill>
                <a:schemeClr val="tx1"/>
              </a:solidFill>
            </a:rPr>
            <a:t>　データが無いことを示したい</a:t>
          </a:r>
        </a:p>
      </xdr:txBody>
    </xdr:sp>
    <xdr:clientData/>
  </xdr:oneCellAnchor>
  <xdr:twoCellAnchor>
    <xdr:from>
      <xdr:col>3</xdr:col>
      <xdr:colOff>1352551</xdr:colOff>
      <xdr:row>19</xdr:row>
      <xdr:rowOff>217170</xdr:rowOff>
    </xdr:from>
    <xdr:to>
      <xdr:col>7</xdr:col>
      <xdr:colOff>266700</xdr:colOff>
      <xdr:row>25</xdr:row>
      <xdr:rowOff>180975</xdr:rowOff>
    </xdr:to>
    <xdr:sp macro="" textlink="">
      <xdr:nvSpPr>
        <xdr:cNvPr id="15" name="思考の吹き出し: 雲形 14">
          <a:extLst>
            <a:ext uri="{FF2B5EF4-FFF2-40B4-BE49-F238E27FC236}">
              <a16:creationId xmlns:a16="http://schemas.microsoft.com/office/drawing/2014/main" id="{17D0121A-BD79-4258-B6CE-2C5BDC1EDD71}"/>
            </a:ext>
          </a:extLst>
        </xdr:cNvPr>
        <xdr:cNvSpPr/>
      </xdr:nvSpPr>
      <xdr:spPr>
        <a:xfrm>
          <a:off x="4695826" y="5274945"/>
          <a:ext cx="2438399" cy="1487805"/>
        </a:xfrm>
        <a:prstGeom prst="cloudCallout">
          <a:avLst>
            <a:gd name="adj1" fmla="val -19595"/>
            <a:gd name="adj2" fmla="val 77380"/>
          </a:avLst>
        </a:prstGeom>
        <a:solidFill>
          <a:srgbClr val="FBE5D6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oneCellAnchor>
    <xdr:from>
      <xdr:col>4</xdr:col>
      <xdr:colOff>137160</xdr:colOff>
      <xdr:row>21</xdr:row>
      <xdr:rowOff>30480</xdr:rowOff>
    </xdr:from>
    <xdr:ext cx="2018501" cy="80041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92DEE92-8E0E-469A-895F-D9AC1586F013}"/>
            </a:ext>
          </a:extLst>
        </xdr:cNvPr>
        <xdr:cNvSpPr txBox="1"/>
      </xdr:nvSpPr>
      <xdr:spPr>
        <a:xfrm>
          <a:off x="4947285" y="5602605"/>
          <a:ext cx="2018501" cy="800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 kern="1200">
              <a:solidFill>
                <a:schemeClr val="tx1"/>
              </a:solidFill>
            </a:rPr>
            <a:t>先月発注しなかった野菜は</a:t>
          </a:r>
          <a:endParaRPr kumimoji="1" lang="en-US" altLang="ja-JP" sz="1100" b="1" kern="1200">
            <a:solidFill>
              <a:schemeClr val="tx1"/>
            </a:solidFill>
          </a:endParaRPr>
        </a:p>
        <a:p>
          <a:r>
            <a:rPr kumimoji="1" lang="ja-JP" altLang="en-US" sz="1100" b="1" kern="1200">
              <a:solidFill>
                <a:schemeClr val="tx1"/>
              </a:solidFill>
            </a:rPr>
            <a:t>　単価を入力しない</a:t>
          </a:r>
          <a:endParaRPr kumimoji="1" lang="en-US" altLang="ja-JP" sz="1100" b="1" kern="1200">
            <a:solidFill>
              <a:schemeClr val="tx1"/>
            </a:solidFill>
          </a:endParaRPr>
        </a:p>
        <a:p>
          <a:r>
            <a:rPr kumimoji="1" lang="ja-JP" altLang="en-US" sz="1100" b="1" kern="1200">
              <a:solidFill>
                <a:schemeClr val="tx1"/>
              </a:solidFill>
            </a:rPr>
            <a:t>エラーが出て栄えが良くない</a:t>
          </a:r>
          <a:endParaRPr kumimoji="1" lang="en-US" altLang="ja-JP" sz="1100" b="1" kern="1200">
            <a:solidFill>
              <a:schemeClr val="tx1"/>
            </a:solidFill>
          </a:endParaRPr>
        </a:p>
      </xdr:txBody>
    </xdr:sp>
    <xdr:clientData/>
  </xdr:oneCellAnchor>
  <xdr:twoCellAnchor>
    <xdr:from>
      <xdr:col>0</xdr:col>
      <xdr:colOff>1028700</xdr:colOff>
      <xdr:row>35</xdr:row>
      <xdr:rowOff>57150</xdr:rowOff>
    </xdr:from>
    <xdr:to>
      <xdr:col>3</xdr:col>
      <xdr:colOff>914400</xdr:colOff>
      <xdr:row>38</xdr:row>
      <xdr:rowOff>228600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1E7DC20D-075C-F8F5-75A0-2FAEC1424286}"/>
            </a:ext>
          </a:extLst>
        </xdr:cNvPr>
        <xdr:cNvSpPr/>
      </xdr:nvSpPr>
      <xdr:spPr>
        <a:xfrm>
          <a:off x="1028700" y="9077325"/>
          <a:ext cx="3228975" cy="923925"/>
        </a:xfrm>
        <a:prstGeom prst="wedgeRoundRectCallout">
          <a:avLst>
            <a:gd name="adj1" fmla="val 21266"/>
            <a:gd name="adj2" fmla="val 85797"/>
            <a:gd name="adj3" fmla="val 16667"/>
          </a:avLst>
        </a:prstGeom>
        <a:solidFill>
          <a:srgbClr val="FBE5D6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kern="1200">
              <a:solidFill>
                <a:srgbClr val="C00000"/>
              </a:solidFill>
              <a:latin typeface="+mn-ea"/>
              <a:ea typeface="+mn-ea"/>
            </a:rPr>
            <a:t>「</a:t>
          </a:r>
          <a:r>
            <a:rPr kumimoji="1" lang="en-US" altLang="ja-JP" sz="1100" b="1" kern="1200">
              <a:solidFill>
                <a:srgbClr val="C00000"/>
              </a:solidFill>
              <a:latin typeface="+mn-ea"/>
              <a:ea typeface="+mn-ea"/>
            </a:rPr>
            <a:t>#VALUE!</a:t>
          </a:r>
          <a:r>
            <a:rPr kumimoji="1" lang="ja-JP" altLang="en-US" sz="1100" b="1" kern="1200">
              <a:solidFill>
                <a:srgbClr val="C00000"/>
              </a:solidFill>
              <a:latin typeface="+mn-ea"/>
              <a:ea typeface="+mn-ea"/>
            </a:rPr>
            <a:t>」</a:t>
          </a:r>
          <a:r>
            <a:rPr kumimoji="1" lang="ja-JP" altLang="en-US" sz="1100" b="1" kern="1200">
              <a:solidFill>
                <a:schemeClr val="tx1"/>
              </a:solidFill>
            </a:rPr>
            <a:t>が表示される</a:t>
          </a:r>
          <a:endParaRPr kumimoji="1" lang="en-US" altLang="ja-JP" sz="1100" b="1" kern="1200">
            <a:solidFill>
              <a:schemeClr val="tx1"/>
            </a:solidFill>
          </a:endParaRPr>
        </a:p>
        <a:p>
          <a:pPr algn="l"/>
          <a:r>
            <a:rPr kumimoji="1" lang="en-US" altLang="ja-JP" sz="1100" b="1" kern="1200">
              <a:solidFill>
                <a:schemeClr val="tx1"/>
              </a:solidFill>
            </a:rPr>
            <a:t>【</a:t>
          </a:r>
          <a:r>
            <a:rPr kumimoji="1" lang="ja-JP" altLang="en-US" sz="1100" b="1" kern="1200">
              <a:solidFill>
                <a:schemeClr val="tx1"/>
              </a:solidFill>
            </a:rPr>
            <a:t>原因</a:t>
          </a:r>
          <a:r>
            <a:rPr kumimoji="1" lang="en-US" altLang="ja-JP" sz="1100" b="1" kern="1200">
              <a:solidFill>
                <a:schemeClr val="tx1"/>
              </a:solidFill>
            </a:rPr>
            <a:t>】</a:t>
          </a:r>
          <a:r>
            <a:rPr kumimoji="1" lang="ja-JP" altLang="en-US" sz="1100" b="1" kern="1200">
              <a:solidFill>
                <a:schemeClr val="tx1"/>
              </a:solidFill>
            </a:rPr>
            <a:t>数値ではなく</a:t>
          </a:r>
          <a:r>
            <a:rPr kumimoji="1" lang="ja-JP" altLang="en-US" sz="1100" b="1" kern="1200">
              <a:solidFill>
                <a:srgbClr val="ED7D31"/>
              </a:solidFill>
            </a:rPr>
            <a:t>「発注無し」</a:t>
          </a:r>
          <a:r>
            <a:rPr kumimoji="1" lang="ja-JP" altLang="en-US" sz="1100" b="1" kern="1200">
              <a:solidFill>
                <a:schemeClr val="tx1"/>
              </a:solidFill>
            </a:rPr>
            <a:t>の文字列で</a:t>
          </a:r>
          <a:endParaRPr kumimoji="1" lang="en-US" altLang="ja-JP" sz="1100" b="1" kern="1200">
            <a:solidFill>
              <a:schemeClr val="tx1"/>
            </a:solidFill>
          </a:endParaRPr>
        </a:p>
        <a:p>
          <a:pPr algn="l"/>
          <a:r>
            <a:rPr kumimoji="1" lang="ja-JP" altLang="en-US" sz="1100" b="1" kern="1200">
              <a:solidFill>
                <a:schemeClr val="tx1"/>
              </a:solidFill>
            </a:rPr>
            <a:t>　　　　掛け算をしている</a:t>
          </a:r>
        </a:p>
      </xdr:txBody>
    </xdr:sp>
    <xdr:clientData/>
  </xdr:twoCellAnchor>
  <xdr:twoCellAnchor editAs="oneCell">
    <xdr:from>
      <xdr:col>4</xdr:col>
      <xdr:colOff>57150</xdr:colOff>
      <xdr:row>43</xdr:row>
      <xdr:rowOff>152400</xdr:rowOff>
    </xdr:from>
    <xdr:to>
      <xdr:col>5</xdr:col>
      <xdr:colOff>0</xdr:colOff>
      <xdr:row>46</xdr:row>
      <xdr:rowOff>53147</xdr:rowOff>
    </xdr:to>
    <xdr:pic>
      <xdr:nvPicPr>
        <xdr:cNvPr id="5" name="グラフィックス 4" descr="困った顔 (塗りつぶしなし)">
          <a:extLst>
            <a:ext uri="{FF2B5EF4-FFF2-40B4-BE49-F238E27FC236}">
              <a16:creationId xmlns:a16="http://schemas.microsoft.com/office/drawing/2014/main" id="{FCF22154-43BD-4EEC-AF22-30AF6D755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867275" y="12534900"/>
          <a:ext cx="628650" cy="643697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17</xdr:row>
      <xdr:rowOff>171451</xdr:rowOff>
    </xdr:from>
    <xdr:to>
      <xdr:col>3</xdr:col>
      <xdr:colOff>1104900</xdr:colOff>
      <xdr:row>21</xdr:row>
      <xdr:rowOff>85727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B5B273BA-9BEC-4150-A168-41FEDFD4B729}"/>
            </a:ext>
          </a:extLst>
        </xdr:cNvPr>
        <xdr:cNvSpPr/>
      </xdr:nvSpPr>
      <xdr:spPr>
        <a:xfrm>
          <a:off x="1247775" y="4724401"/>
          <a:ext cx="3200400" cy="923926"/>
        </a:xfrm>
        <a:prstGeom prst="wedgeRoundRectCallout">
          <a:avLst>
            <a:gd name="adj1" fmla="val 16544"/>
            <a:gd name="adj2" fmla="val 74747"/>
            <a:gd name="adj3" fmla="val 16667"/>
          </a:avLst>
        </a:prstGeom>
        <a:solidFill>
          <a:srgbClr val="FBE5D6"/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kern="1200">
              <a:solidFill>
                <a:srgbClr val="C00000"/>
              </a:solidFill>
              <a:latin typeface="+mn-ea"/>
              <a:ea typeface="+mn-ea"/>
            </a:rPr>
            <a:t>「</a:t>
          </a:r>
          <a:r>
            <a:rPr kumimoji="1" lang="en-US" altLang="ja-JP" sz="1100" b="1" kern="1200">
              <a:solidFill>
                <a:srgbClr val="C00000"/>
              </a:solidFill>
              <a:latin typeface="+mn-ea"/>
              <a:ea typeface="+mn-ea"/>
            </a:rPr>
            <a:t>#DIV/0!</a:t>
          </a:r>
          <a:r>
            <a:rPr kumimoji="1" lang="ja-JP" altLang="en-US" sz="1100" b="1" kern="1200">
              <a:solidFill>
                <a:srgbClr val="C00000"/>
              </a:solidFill>
              <a:latin typeface="+mn-ea"/>
              <a:ea typeface="+mn-ea"/>
            </a:rPr>
            <a:t>」</a:t>
          </a:r>
          <a:r>
            <a:rPr kumimoji="1" lang="ja-JP" altLang="en-US" sz="1100" b="1" kern="1200">
              <a:solidFill>
                <a:schemeClr val="tx1"/>
              </a:solidFill>
            </a:rPr>
            <a:t>が表示される</a:t>
          </a:r>
          <a:endParaRPr kumimoji="1" lang="en-US" altLang="ja-JP" sz="1100" b="1" kern="1200">
            <a:solidFill>
              <a:schemeClr val="tx1"/>
            </a:solidFill>
          </a:endParaRPr>
        </a:p>
        <a:p>
          <a:pPr algn="l"/>
          <a:r>
            <a:rPr kumimoji="1" lang="en-US" altLang="ja-JP" sz="1100" b="1" kern="1200">
              <a:solidFill>
                <a:schemeClr val="tx1"/>
              </a:solidFill>
            </a:rPr>
            <a:t>【</a:t>
          </a:r>
          <a:r>
            <a:rPr kumimoji="1" lang="ja-JP" altLang="en-US" sz="1100" b="1" kern="1200">
              <a:solidFill>
                <a:schemeClr val="tx1"/>
              </a:solidFill>
            </a:rPr>
            <a:t>原因</a:t>
          </a:r>
          <a:r>
            <a:rPr kumimoji="1" lang="en-US" altLang="ja-JP" sz="1100" b="1" kern="1200">
              <a:solidFill>
                <a:schemeClr val="tx1"/>
              </a:solidFill>
            </a:rPr>
            <a:t>】</a:t>
          </a:r>
          <a:r>
            <a:rPr kumimoji="1" lang="ja-JP" altLang="en-US" sz="1100" b="1" kern="1200">
              <a:solidFill>
                <a:schemeClr val="tx1"/>
              </a:solidFill>
            </a:rPr>
            <a:t>先月の単価が </a:t>
          </a:r>
          <a:r>
            <a:rPr kumimoji="1" lang="ja-JP" altLang="en-US" sz="1100" b="1" kern="1200">
              <a:solidFill>
                <a:srgbClr val="ED7D31"/>
              </a:solidFill>
            </a:rPr>
            <a:t>空白（ゼロ）</a:t>
          </a:r>
          <a:r>
            <a:rPr kumimoji="1" lang="ja-JP" altLang="en-US" sz="1100" b="1" kern="1200">
              <a:solidFill>
                <a:schemeClr val="tx1"/>
              </a:solidFill>
            </a:rPr>
            <a:t>の状態で</a:t>
          </a:r>
          <a:endParaRPr kumimoji="1" lang="en-US" altLang="ja-JP" sz="1100" b="1" kern="1200">
            <a:solidFill>
              <a:schemeClr val="tx1"/>
            </a:solidFill>
          </a:endParaRPr>
        </a:p>
        <a:p>
          <a:pPr algn="l"/>
          <a:r>
            <a:rPr kumimoji="1" lang="ja-JP" altLang="en-US" sz="1100" b="1" kern="1200">
              <a:solidFill>
                <a:schemeClr val="tx1"/>
              </a:solidFill>
            </a:rPr>
            <a:t>　　　　割り算をしている</a:t>
          </a:r>
        </a:p>
      </xdr:txBody>
    </xdr:sp>
    <xdr:clientData/>
  </xdr:twoCellAnchor>
  <xdr:twoCellAnchor editAs="oneCell">
    <xdr:from>
      <xdr:col>3</xdr:col>
      <xdr:colOff>1419225</xdr:colOff>
      <xdr:row>26</xdr:row>
      <xdr:rowOff>9525</xdr:rowOff>
    </xdr:from>
    <xdr:to>
      <xdr:col>4</xdr:col>
      <xdr:colOff>581025</xdr:colOff>
      <xdr:row>28</xdr:row>
      <xdr:rowOff>167447</xdr:rowOff>
    </xdr:to>
    <xdr:pic>
      <xdr:nvPicPr>
        <xdr:cNvPr id="9" name="グラフィックス 8" descr="困った顔 (塗りつぶしなし)">
          <a:extLst>
            <a:ext uri="{FF2B5EF4-FFF2-40B4-BE49-F238E27FC236}">
              <a16:creationId xmlns:a16="http://schemas.microsoft.com/office/drawing/2014/main" id="{DB9435D4-5C46-42D6-8C43-682CD118F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762500" y="6848475"/>
          <a:ext cx="628650" cy="643697"/>
        </a:xfrm>
        <a:prstGeom prst="rect">
          <a:avLst/>
        </a:prstGeom>
      </xdr:spPr>
    </xdr:pic>
    <xdr:clientData/>
  </xdr:twoCellAnchor>
  <xdr:twoCellAnchor>
    <xdr:from>
      <xdr:col>4</xdr:col>
      <xdr:colOff>219076</xdr:colOff>
      <xdr:row>17</xdr:row>
      <xdr:rowOff>123825</xdr:rowOff>
    </xdr:from>
    <xdr:to>
      <xdr:col>7</xdr:col>
      <xdr:colOff>523876</xdr:colOff>
      <xdr:row>19</xdr:row>
      <xdr:rowOff>85725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065A0D54-B1D9-431B-884F-22DB4E3C30E8}"/>
            </a:ext>
          </a:extLst>
        </xdr:cNvPr>
        <xdr:cNvSpPr/>
      </xdr:nvSpPr>
      <xdr:spPr>
        <a:xfrm>
          <a:off x="5029201" y="4676775"/>
          <a:ext cx="2362200" cy="466725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oneCellAnchor>
    <xdr:from>
      <xdr:col>17</xdr:col>
      <xdr:colOff>552450</xdr:colOff>
      <xdr:row>0</xdr:row>
      <xdr:rowOff>38100</xdr:rowOff>
    </xdr:from>
    <xdr:ext cx="808235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6155A29-C2F1-425B-B23A-E1D30CEB0CE0}"/>
            </a:ext>
          </a:extLst>
        </xdr:cNvPr>
        <xdr:cNvSpPr txBox="1"/>
      </xdr:nvSpPr>
      <xdr:spPr>
        <a:xfrm>
          <a:off x="16525875" y="3810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  <xdr:twoCellAnchor editAs="oneCell">
    <xdr:from>
      <xdr:col>12</xdr:col>
      <xdr:colOff>104775</xdr:colOff>
      <xdr:row>16</xdr:row>
      <xdr:rowOff>228600</xdr:rowOff>
    </xdr:from>
    <xdr:to>
      <xdr:col>19</xdr:col>
      <xdr:colOff>492321</xdr:colOff>
      <xdr:row>34</xdr:row>
      <xdr:rowOff>96007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EB855F97-0D4E-9CC4-5459-A7AC69CE9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49200" y="4524375"/>
          <a:ext cx="5188146" cy="4334632"/>
        </a:xfrm>
        <a:prstGeom prst="rect">
          <a:avLst/>
        </a:prstGeom>
      </xdr:spPr>
    </xdr:pic>
    <xdr:clientData/>
  </xdr:twoCellAnchor>
  <xdr:twoCellAnchor editAs="oneCell">
    <xdr:from>
      <xdr:col>12</xdr:col>
      <xdr:colOff>114300</xdr:colOff>
      <xdr:row>34</xdr:row>
      <xdr:rowOff>190500</xdr:rowOff>
    </xdr:from>
    <xdr:to>
      <xdr:col>20</xdr:col>
      <xdr:colOff>230610</xdr:colOff>
      <xdr:row>53</xdr:row>
      <xdr:rowOff>25916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E24C21E2-FD92-56E5-68F1-A554522F6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658725" y="8953500"/>
          <a:ext cx="5602710" cy="44931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249381</xdr:colOff>
      <xdr:row>1</xdr:row>
      <xdr:rowOff>59575</xdr:rowOff>
    </xdr:from>
    <xdr:to>
      <xdr:col>7</xdr:col>
      <xdr:colOff>17318</xdr:colOff>
      <xdr:row>1</xdr:row>
      <xdr:rowOff>279175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5FE62EC-028D-41B1-90D0-6E964376697F}"/>
            </a:ext>
          </a:extLst>
        </xdr:cNvPr>
        <xdr:cNvSpPr/>
      </xdr:nvSpPr>
      <xdr:spPr>
        <a:xfrm>
          <a:off x="1539586" y="362643"/>
          <a:ext cx="4374573" cy="219600"/>
        </a:xfrm>
        <a:prstGeom prst="wedgeRoundRectCallout">
          <a:avLst>
            <a:gd name="adj1" fmla="val -57446"/>
            <a:gd name="adj2" fmla="val -13105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「年」「月」「日」の数値から、日付のデータを作成する関数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259426</xdr:colOff>
      <xdr:row>2</xdr:row>
      <xdr:rowOff>54379</xdr:rowOff>
    </xdr:from>
    <xdr:to>
      <xdr:col>7</xdr:col>
      <xdr:colOff>571500</xdr:colOff>
      <xdr:row>2</xdr:row>
      <xdr:rowOff>294409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AF64DA7-9E3C-4DC6-94A5-40B113686473}"/>
            </a:ext>
          </a:extLst>
        </xdr:cNvPr>
        <xdr:cNvSpPr/>
      </xdr:nvSpPr>
      <xdr:spPr>
        <a:xfrm>
          <a:off x="1549631" y="660515"/>
          <a:ext cx="4918710" cy="240030"/>
        </a:xfrm>
        <a:prstGeom prst="wedgeRoundRectCallout">
          <a:avLst>
            <a:gd name="adj1" fmla="val -56391"/>
            <a:gd name="adj2" fmla="val -17047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基準となる日付から、指定した月数だけ前または後ろの日付を求める関数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346711</xdr:colOff>
      <xdr:row>3</xdr:row>
      <xdr:rowOff>45027</xdr:rowOff>
    </xdr:from>
    <xdr:to>
      <xdr:col>6</xdr:col>
      <xdr:colOff>320387</xdr:colOff>
      <xdr:row>3</xdr:row>
      <xdr:rowOff>285755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D1067DBF-93CE-4486-A9E2-CE0F94AD155C}"/>
            </a:ext>
          </a:extLst>
        </xdr:cNvPr>
        <xdr:cNvSpPr/>
      </xdr:nvSpPr>
      <xdr:spPr>
        <a:xfrm>
          <a:off x="1636916" y="954232"/>
          <a:ext cx="3896244" cy="240728"/>
        </a:xfrm>
        <a:prstGeom prst="wedgeRoundRectCallout">
          <a:avLst>
            <a:gd name="adj1" fmla="val -56470"/>
            <a:gd name="adj2" fmla="val -2099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bg1"/>
              </a:solidFill>
            </a:rPr>
            <a:t>2 </a:t>
          </a:r>
          <a:r>
            <a:rPr kumimoji="1" lang="ja-JP" altLang="en-US" sz="1100">
              <a:solidFill>
                <a:schemeClr val="bg1"/>
              </a:solidFill>
            </a:rPr>
            <a:t>つの日付の間の日数、月数、または年数を求める関数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274320</xdr:colOff>
      <xdr:row>4</xdr:row>
      <xdr:rowOff>50569</xdr:rowOff>
    </xdr:from>
    <xdr:to>
      <xdr:col>3</xdr:col>
      <xdr:colOff>571501</xdr:colOff>
      <xdr:row>4</xdr:row>
      <xdr:rowOff>291297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1DC7F8B6-DB23-4F65-A91C-0DA3BBCCC74B}"/>
            </a:ext>
          </a:extLst>
        </xdr:cNvPr>
        <xdr:cNvSpPr/>
      </xdr:nvSpPr>
      <xdr:spPr>
        <a:xfrm>
          <a:off x="1560195" y="1269769"/>
          <a:ext cx="2173606" cy="240728"/>
        </a:xfrm>
        <a:prstGeom prst="wedgeRoundRectCallout">
          <a:avLst>
            <a:gd name="adj1" fmla="val -60665"/>
            <a:gd name="adj2" fmla="val -13797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現在の日付を表示する関数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215786</xdr:colOff>
      <xdr:row>5</xdr:row>
      <xdr:rowOff>41218</xdr:rowOff>
    </xdr:from>
    <xdr:to>
      <xdr:col>4</xdr:col>
      <xdr:colOff>190501</xdr:colOff>
      <xdr:row>5</xdr:row>
      <xdr:rowOff>281946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D0A9DB40-89E0-4616-869B-BDA798BADD03}"/>
            </a:ext>
          </a:extLst>
        </xdr:cNvPr>
        <xdr:cNvSpPr/>
      </xdr:nvSpPr>
      <xdr:spPr>
        <a:xfrm>
          <a:off x="1501661" y="1565218"/>
          <a:ext cx="2536940" cy="240728"/>
        </a:xfrm>
        <a:prstGeom prst="wedgeRoundRectCallout">
          <a:avLst>
            <a:gd name="adj1" fmla="val -59810"/>
            <a:gd name="adj2" fmla="val -2099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現在の日付と時刻を表示する関数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4</xdr:col>
      <xdr:colOff>7620</xdr:colOff>
      <xdr:row>19</xdr:row>
      <xdr:rowOff>220980</xdr:rowOff>
    </xdr:from>
    <xdr:ext cx="683842" cy="39280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03691BE-0C98-8114-F38A-D465793E23A1}"/>
            </a:ext>
          </a:extLst>
        </xdr:cNvPr>
        <xdr:cNvSpPr txBox="1"/>
      </xdr:nvSpPr>
      <xdr:spPr>
        <a:xfrm>
          <a:off x="3368040" y="4930140"/>
          <a:ext cx="683842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kern="1200">
              <a:solidFill>
                <a:srgbClr val="C00000"/>
              </a:solidFill>
              <a:latin typeface="+mn-ea"/>
              <a:ea typeface="+mn-ea"/>
            </a:rPr>
            <a:t>45748</a:t>
          </a:r>
        </a:p>
      </xdr:txBody>
    </xdr:sp>
    <xdr:clientData/>
  </xdr:oneCellAnchor>
  <xdr:twoCellAnchor>
    <xdr:from>
      <xdr:col>1</xdr:col>
      <xdr:colOff>403860</xdr:colOff>
      <xdr:row>20</xdr:row>
      <xdr:rowOff>198120</xdr:rowOff>
    </xdr:from>
    <xdr:to>
      <xdr:col>3</xdr:col>
      <xdr:colOff>563880</xdr:colOff>
      <xdr:row>20</xdr:row>
      <xdr:rowOff>198120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4CF876DA-08D9-AAE1-37F2-837A3FE96470}"/>
            </a:ext>
          </a:extLst>
        </xdr:cNvPr>
        <xdr:cNvCxnSpPr/>
      </xdr:nvCxnSpPr>
      <xdr:spPr>
        <a:xfrm>
          <a:off x="1562100" y="5135880"/>
          <a:ext cx="1691640" cy="0"/>
        </a:xfrm>
        <a:prstGeom prst="straightConnector1">
          <a:avLst/>
        </a:prstGeom>
        <a:ln w="38100"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22860</xdr:colOff>
      <xdr:row>29</xdr:row>
      <xdr:rowOff>83820</xdr:rowOff>
    </xdr:from>
    <xdr:ext cx="683842" cy="39280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93FA7EF-BF7D-4AD3-9292-D1BC8F6F54E7}"/>
            </a:ext>
          </a:extLst>
        </xdr:cNvPr>
        <xdr:cNvSpPr txBox="1"/>
      </xdr:nvSpPr>
      <xdr:spPr>
        <a:xfrm>
          <a:off x="4724400" y="7078980"/>
          <a:ext cx="683842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kern="1200">
              <a:solidFill>
                <a:srgbClr val="C00000"/>
              </a:solidFill>
              <a:latin typeface="+mn-ea"/>
              <a:ea typeface="+mn-ea"/>
            </a:rPr>
            <a:t>45748</a:t>
          </a:r>
          <a:endParaRPr kumimoji="1" lang="ja-JP" altLang="en-US" sz="1400" kern="1200">
            <a:solidFill>
              <a:srgbClr val="C00000"/>
            </a:solidFill>
            <a:latin typeface="+mn-ea"/>
            <a:ea typeface="+mn-ea"/>
          </a:endParaRPr>
        </a:p>
      </xdr:txBody>
    </xdr:sp>
    <xdr:clientData/>
  </xdr:oneCellAnchor>
  <xdr:twoCellAnchor>
    <xdr:from>
      <xdr:col>0</xdr:col>
      <xdr:colOff>220981</xdr:colOff>
      <xdr:row>28</xdr:row>
      <xdr:rowOff>30480</xdr:rowOff>
    </xdr:from>
    <xdr:to>
      <xdr:col>4</xdr:col>
      <xdr:colOff>449581</xdr:colOff>
      <xdr:row>30</xdr:row>
      <xdr:rowOff>202018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D22D63E4-DBCF-2817-5740-3381242DFEC2}"/>
            </a:ext>
          </a:extLst>
        </xdr:cNvPr>
        <xdr:cNvGrpSpPr/>
      </xdr:nvGrpSpPr>
      <xdr:grpSpPr>
        <a:xfrm>
          <a:off x="220981" y="7117080"/>
          <a:ext cx="4076700" cy="647788"/>
          <a:chOff x="5760721" y="5402580"/>
          <a:chExt cx="3589020" cy="628738"/>
        </a:xfrm>
      </xdr:grpSpPr>
      <xdr:pic>
        <xdr:nvPicPr>
          <xdr:cNvPr id="24" name="図 23">
            <a:extLst>
              <a:ext uri="{FF2B5EF4-FFF2-40B4-BE49-F238E27FC236}">
                <a16:creationId xmlns:a16="http://schemas.microsoft.com/office/drawing/2014/main" id="{16C37910-319A-56DC-F42B-17F896ADF2C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18979"/>
          <a:stretch/>
        </xdr:blipFill>
        <xdr:spPr>
          <a:xfrm>
            <a:off x="5760721" y="5402580"/>
            <a:ext cx="3589020" cy="628738"/>
          </a:xfrm>
          <a:prstGeom prst="rect">
            <a:avLst/>
          </a:prstGeom>
        </xdr:spPr>
      </xdr:pic>
      <xdr:pic>
        <xdr:nvPicPr>
          <xdr:cNvPr id="20" name="図 19">
            <a:extLst>
              <a:ext uri="{FF2B5EF4-FFF2-40B4-BE49-F238E27FC236}">
                <a16:creationId xmlns:a16="http://schemas.microsoft.com/office/drawing/2014/main" id="{B9456C60-500A-4971-786C-43DD337D8A4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3800" t="25220" r="33804" b="39225"/>
          <a:stretch/>
        </xdr:blipFill>
        <xdr:spPr>
          <a:xfrm>
            <a:off x="7688580" y="5753099"/>
            <a:ext cx="1417320" cy="236221"/>
          </a:xfrm>
          <a:prstGeom prst="rect">
            <a:avLst/>
          </a:prstGeom>
        </xdr:spPr>
      </xdr:pic>
      <xdr:pic>
        <xdr:nvPicPr>
          <xdr:cNvPr id="25" name="図 24">
            <a:extLst>
              <a:ext uri="{FF2B5EF4-FFF2-40B4-BE49-F238E27FC236}">
                <a16:creationId xmlns:a16="http://schemas.microsoft.com/office/drawing/2014/main" id="{982CCA32-926A-4F46-9AFF-D812C752D48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28571" t="-1122" r="35713" b="7653"/>
          <a:stretch/>
        </xdr:blipFill>
        <xdr:spPr>
          <a:xfrm>
            <a:off x="8976360" y="5722620"/>
            <a:ext cx="60498" cy="2667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142010</xdr:colOff>
      <xdr:row>15</xdr:row>
      <xdr:rowOff>112568</xdr:rowOff>
    </xdr:from>
    <xdr:to>
      <xdr:col>9</xdr:col>
      <xdr:colOff>121229</xdr:colOff>
      <xdr:row>18</xdr:row>
      <xdr:rowOff>144318</xdr:rowOff>
    </xdr:to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E0C562EA-F464-E68F-EC46-0967C197C37D}"/>
            </a:ext>
          </a:extLst>
        </xdr:cNvPr>
        <xdr:cNvSpPr/>
      </xdr:nvSpPr>
      <xdr:spPr>
        <a:xfrm>
          <a:off x="3986646" y="4121727"/>
          <a:ext cx="3399560" cy="767773"/>
        </a:xfrm>
        <a:prstGeom prst="wedgeRoundRectCallout">
          <a:avLst>
            <a:gd name="adj1" fmla="val -71288"/>
            <a:gd name="adj2" fmla="val 38459"/>
            <a:gd name="adj3" fmla="val 16667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rgbClr val="217346"/>
              </a:solidFill>
            </a:rPr>
            <a:t>スラッシュが無いと数値データになる</a:t>
          </a:r>
          <a:endParaRPr kumimoji="1" lang="en-US" altLang="ja-JP" sz="1100" kern="1200">
            <a:solidFill>
              <a:srgbClr val="217346"/>
            </a:solidFill>
          </a:endParaRPr>
        </a:p>
        <a:p>
          <a:pPr algn="l"/>
          <a:r>
            <a:rPr lang="ja-JP" altLang="en-US">
              <a:solidFill>
                <a:srgbClr val="217346"/>
              </a:solidFill>
            </a:rPr>
            <a:t>例）</a:t>
          </a:r>
          <a:r>
            <a:rPr lang="en-US" altLang="ja-JP">
              <a:solidFill>
                <a:srgbClr val="217346"/>
              </a:solidFill>
            </a:rPr>
            <a:t>202541</a:t>
          </a:r>
          <a:r>
            <a:rPr lang="ja-JP" altLang="en-US">
              <a:solidFill>
                <a:srgbClr val="217346"/>
              </a:solidFill>
            </a:rPr>
            <a:t>：数値の「二十万二千五百四十一</a:t>
          </a:r>
          <a:r>
            <a:rPr lang="en-US" altLang="ja-JP">
              <a:solidFill>
                <a:srgbClr val="217346"/>
              </a:solidFill>
            </a:rPr>
            <a:t> </a:t>
          </a:r>
          <a:r>
            <a:rPr lang="ja-JP" altLang="en-US">
              <a:solidFill>
                <a:srgbClr val="217346"/>
              </a:solidFill>
            </a:rPr>
            <a:t>」</a:t>
          </a:r>
          <a:endParaRPr kumimoji="1" lang="ja-JP" altLang="en-US" sz="1100" kern="1200">
            <a:solidFill>
              <a:srgbClr val="217346"/>
            </a:solidFill>
          </a:endParaRPr>
        </a:p>
      </xdr:txBody>
    </xdr:sp>
    <xdr:clientData/>
  </xdr:twoCellAnchor>
  <xdr:twoCellAnchor editAs="oneCell">
    <xdr:from>
      <xdr:col>0</xdr:col>
      <xdr:colOff>228600</xdr:colOff>
      <xdr:row>19</xdr:row>
      <xdr:rowOff>76200</xdr:rowOff>
    </xdr:from>
    <xdr:to>
      <xdr:col>1</xdr:col>
      <xdr:colOff>172256</xdr:colOff>
      <xdr:row>22</xdr:row>
      <xdr:rowOff>219191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55367564-4FC9-6237-8944-4C9DD273E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8600" y="4785360"/>
          <a:ext cx="1228896" cy="828791"/>
        </a:xfrm>
        <a:prstGeom prst="rect">
          <a:avLst/>
        </a:prstGeom>
      </xdr:spPr>
    </xdr:pic>
    <xdr:clientData/>
  </xdr:twoCellAnchor>
  <xdr:oneCellAnchor>
    <xdr:from>
      <xdr:col>4</xdr:col>
      <xdr:colOff>15240</xdr:colOff>
      <xdr:row>21</xdr:row>
      <xdr:rowOff>60960</xdr:rowOff>
    </xdr:from>
    <xdr:ext cx="4825360" cy="3928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97F0023C-AD01-4E3D-A1E7-71DDE2CE05E8}"/>
            </a:ext>
          </a:extLst>
        </xdr:cNvPr>
        <xdr:cNvSpPr txBox="1"/>
      </xdr:nvSpPr>
      <xdr:spPr>
        <a:xfrm>
          <a:off x="3859876" y="5533505"/>
          <a:ext cx="4825360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kern="1200">
              <a:solidFill>
                <a:srgbClr val="C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45748</a:t>
          </a:r>
          <a:r>
            <a:rPr kumimoji="1" lang="ja-JP" altLang="en-US" sz="1400" kern="1200">
              <a:latin typeface="游ゴシック" panose="020B0400000000000000" pitchFamily="50" charset="-128"/>
              <a:ea typeface="游ゴシック" panose="020B0400000000000000" pitchFamily="50" charset="-128"/>
            </a:rPr>
            <a:t>　←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「年」が無い場合は、現在の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とみなす（例：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2025/4/1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 editAs="oneCell">
    <xdr:from>
      <xdr:col>6</xdr:col>
      <xdr:colOff>276398</xdr:colOff>
      <xdr:row>44</xdr:row>
      <xdr:rowOff>72070</xdr:rowOff>
    </xdr:from>
    <xdr:to>
      <xdr:col>12</xdr:col>
      <xdr:colOff>389659</xdr:colOff>
      <xdr:row>60</xdr:row>
      <xdr:rowOff>136634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DCFD37BD-7906-5732-87F4-46681DDB8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9171" y="11147047"/>
          <a:ext cx="4217670" cy="4065064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190499</xdr:colOff>
      <xdr:row>44</xdr:row>
      <xdr:rowOff>65900</xdr:rowOff>
    </xdr:from>
    <xdr:to>
      <xdr:col>4</xdr:col>
      <xdr:colOff>467590</xdr:colOff>
      <xdr:row>60</xdr:row>
      <xdr:rowOff>175298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39AA72E7-B50E-EC63-32DE-A6DE02DA5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499" y="11140877"/>
          <a:ext cx="4121727" cy="4109898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>
    <xdr:from>
      <xdr:col>4</xdr:col>
      <xdr:colOff>334203</xdr:colOff>
      <xdr:row>25</xdr:row>
      <xdr:rowOff>201776</xdr:rowOff>
    </xdr:from>
    <xdr:to>
      <xdr:col>7</xdr:col>
      <xdr:colOff>43296</xdr:colOff>
      <xdr:row>27</xdr:row>
      <xdr:rowOff>156056</xdr:rowOff>
    </xdr:to>
    <xdr:sp macro="" textlink="">
      <xdr:nvSpPr>
        <xdr:cNvPr id="33" name="吹き出し: 角を丸めた四角形 32">
          <a:extLst>
            <a:ext uri="{FF2B5EF4-FFF2-40B4-BE49-F238E27FC236}">
              <a16:creationId xmlns:a16="http://schemas.microsoft.com/office/drawing/2014/main" id="{5DF602EE-A125-4D2C-847D-F0312565E523}"/>
            </a:ext>
          </a:extLst>
        </xdr:cNvPr>
        <xdr:cNvSpPr/>
      </xdr:nvSpPr>
      <xdr:spPr>
        <a:xfrm>
          <a:off x="4178839" y="6644140"/>
          <a:ext cx="1761298" cy="439189"/>
        </a:xfrm>
        <a:prstGeom prst="wedgeRoundRectCallout">
          <a:avLst>
            <a:gd name="adj1" fmla="val -57479"/>
            <a:gd name="adj2" fmla="val 116702"/>
            <a:gd name="adj3" fmla="val 16667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=DATE</a:t>
          </a:r>
          <a:r>
            <a:rPr kumimoji="1" lang="ja-JP" altLang="en-US" sz="12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</a:t>
          </a:r>
          <a:r>
            <a:rPr kumimoji="1" lang="en-US" altLang="ja-JP" sz="1200" u="sng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2025,4,1</a:t>
          </a:r>
          <a:r>
            <a:rPr kumimoji="1" lang="ja-JP" altLang="en-US" sz="12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1</xdr:col>
      <xdr:colOff>426720</xdr:colOff>
      <xdr:row>22</xdr:row>
      <xdr:rowOff>60960</xdr:rowOff>
    </xdr:from>
    <xdr:to>
      <xdr:col>3</xdr:col>
      <xdr:colOff>563880</xdr:colOff>
      <xdr:row>22</xdr:row>
      <xdr:rowOff>60960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E4DB8795-E428-40A3-A94F-2E8078E89D7F}"/>
            </a:ext>
          </a:extLst>
        </xdr:cNvPr>
        <xdr:cNvCxnSpPr/>
      </xdr:nvCxnSpPr>
      <xdr:spPr>
        <a:xfrm>
          <a:off x="1584960" y="5455920"/>
          <a:ext cx="1668780" cy="0"/>
        </a:xfrm>
        <a:prstGeom prst="straightConnector1">
          <a:avLst/>
        </a:prstGeom>
        <a:ln w="38100"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160020</xdr:colOff>
      <xdr:row>30</xdr:row>
      <xdr:rowOff>53340</xdr:rowOff>
    </xdr:from>
    <xdr:to>
      <xdr:col>6</xdr:col>
      <xdr:colOff>53340</xdr:colOff>
      <xdr:row>30</xdr:row>
      <xdr:rowOff>53340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D400A63-0FC5-4D8B-BE62-739D42EC8D42}"/>
            </a:ext>
          </a:extLst>
        </xdr:cNvPr>
        <xdr:cNvCxnSpPr/>
      </xdr:nvCxnSpPr>
      <xdr:spPr>
        <a:xfrm>
          <a:off x="3520440" y="7277100"/>
          <a:ext cx="1234440" cy="0"/>
        </a:xfrm>
        <a:prstGeom prst="straightConnector1">
          <a:avLst/>
        </a:prstGeom>
        <a:ln w="38100"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155863</xdr:colOff>
      <xdr:row>54</xdr:row>
      <xdr:rowOff>40870</xdr:rowOff>
    </xdr:from>
    <xdr:to>
      <xdr:col>13</xdr:col>
      <xdr:colOff>70311</xdr:colOff>
      <xdr:row>58</xdr:row>
      <xdr:rowOff>112568</xdr:rowOff>
    </xdr:to>
    <xdr:sp macro="" textlink="">
      <xdr:nvSpPr>
        <xdr:cNvPr id="44" name="吹き出し: 角を丸めた四角形 43">
          <a:extLst>
            <a:ext uri="{FF2B5EF4-FFF2-40B4-BE49-F238E27FC236}">
              <a16:creationId xmlns:a16="http://schemas.microsoft.com/office/drawing/2014/main" id="{7F7305DF-CD50-45AA-A519-EEDD3B1923B0}"/>
            </a:ext>
          </a:extLst>
        </xdr:cNvPr>
        <xdr:cNvSpPr/>
      </xdr:nvSpPr>
      <xdr:spPr>
        <a:xfrm>
          <a:off x="6052704" y="13618325"/>
          <a:ext cx="3923607" cy="1084811"/>
        </a:xfrm>
        <a:prstGeom prst="wedgeRoundRectCallout">
          <a:avLst>
            <a:gd name="adj1" fmla="val -20918"/>
            <a:gd name="adj2" fmla="val -118206"/>
            <a:gd name="adj3" fmla="val 16667"/>
          </a:avLst>
        </a:prstGeom>
        <a:solidFill>
          <a:schemeClr val="bg1"/>
        </a:solidFill>
        <a:ln w="19050">
          <a:solidFill>
            <a:srgbClr val="ED7D3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文字列の「年」「月」「日」は</a:t>
          </a:r>
          <a:r>
            <a:rPr kumimoji="1" lang="en-US" altLang="ja-JP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『 </a:t>
          </a:r>
          <a:r>
            <a:rPr kumimoji="1" lang="ja-JP" altLang="en-US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” </a:t>
          </a:r>
          <a:r>
            <a:rPr kumimoji="1" lang="en-US" altLang="ja-JP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』</a:t>
          </a:r>
          <a:r>
            <a:rPr kumimoji="1" lang="ja-JP" altLang="en-US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で囲って入力する</a:t>
          </a:r>
          <a:endParaRPr kumimoji="1" lang="en-US" altLang="ja-JP" sz="1100" kern="12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例）令和</a:t>
          </a:r>
          <a:r>
            <a:rPr kumimoji="1" lang="en-US" altLang="ja-JP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7</a:t>
          </a:r>
          <a:r>
            <a:rPr kumimoji="1" lang="ja-JP" altLang="en-US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年</a:t>
          </a:r>
          <a:r>
            <a:rPr kumimoji="1" lang="en-US" altLang="ja-JP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4</a:t>
          </a:r>
          <a:r>
            <a:rPr kumimoji="1" lang="ja-JP" altLang="en-US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月</a:t>
          </a:r>
          <a:r>
            <a:rPr kumimoji="1" lang="en-US" altLang="ja-JP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1</a:t>
          </a:r>
          <a:r>
            <a:rPr kumimoji="1" lang="ja-JP" altLang="en-US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日と表示したい場合</a:t>
          </a:r>
          <a:endParaRPr kumimoji="1" lang="en-US" altLang="ja-JP" sz="1100" kern="12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</a:t>
          </a:r>
          <a:r>
            <a:rPr kumimoji="1" lang="en-US" altLang="ja-JP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ggge"</a:t>
          </a:r>
          <a:r>
            <a:rPr kumimoji="1" lang="ja-JP" altLang="en-US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年</a:t>
          </a:r>
          <a:r>
            <a:rPr kumimoji="1" lang="en-US" altLang="ja-JP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"m"</a:t>
          </a:r>
          <a:r>
            <a:rPr kumimoji="1" lang="ja-JP" altLang="en-US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月</a:t>
          </a:r>
          <a:r>
            <a:rPr kumimoji="1" lang="en-US" altLang="ja-JP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"d"</a:t>
          </a:r>
          <a:r>
            <a:rPr kumimoji="1" lang="ja-JP" altLang="en-US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日</a:t>
          </a:r>
          <a:r>
            <a:rPr kumimoji="1" lang="en-US" altLang="ja-JP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"</a:t>
          </a:r>
          <a:r>
            <a:rPr kumimoji="1" lang="ja-JP" altLang="en-US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と入力</a:t>
          </a:r>
        </a:p>
      </xdr:txBody>
    </xdr:sp>
    <xdr:clientData/>
  </xdr:twoCellAnchor>
  <xdr:twoCellAnchor>
    <xdr:from>
      <xdr:col>1</xdr:col>
      <xdr:colOff>830927</xdr:colOff>
      <xdr:row>52</xdr:row>
      <xdr:rowOff>92827</xdr:rowOff>
    </xdr:from>
    <xdr:to>
      <xdr:col>5</xdr:col>
      <xdr:colOff>467591</xdr:colOff>
      <xdr:row>55</xdr:row>
      <xdr:rowOff>85207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3A969D08-AAD1-41FC-81DA-D75642447DB9}"/>
            </a:ext>
          </a:extLst>
        </xdr:cNvPr>
        <xdr:cNvSpPr/>
      </xdr:nvSpPr>
      <xdr:spPr>
        <a:xfrm>
          <a:off x="2121132" y="13168054"/>
          <a:ext cx="2875164" cy="745721"/>
        </a:xfrm>
        <a:prstGeom prst="wedgeRoundRectCallout">
          <a:avLst>
            <a:gd name="adj1" fmla="val -51663"/>
            <a:gd name="adj2" fmla="val -125754"/>
            <a:gd name="adj3" fmla="val 16667"/>
          </a:avLst>
        </a:prstGeom>
        <a:solidFill>
          <a:schemeClr val="bg1"/>
        </a:solidFill>
        <a:ln w="19050">
          <a:solidFill>
            <a:srgbClr val="ED7D3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希望の表示形式が一覧に無い場合は</a:t>
          </a:r>
          <a:endParaRPr kumimoji="1" lang="en-US" altLang="ja-JP" sz="1100" kern="12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方法➁の「ユーザー定義」で設定する</a:t>
          </a:r>
        </a:p>
      </xdr:txBody>
    </xdr:sp>
    <xdr:clientData/>
  </xdr:twoCellAnchor>
  <xdr:twoCellAnchor>
    <xdr:from>
      <xdr:col>10</xdr:col>
      <xdr:colOff>147897</xdr:colOff>
      <xdr:row>43</xdr:row>
      <xdr:rowOff>183945</xdr:rowOff>
    </xdr:from>
    <xdr:to>
      <xdr:col>13</xdr:col>
      <xdr:colOff>437457</xdr:colOff>
      <xdr:row>51</xdr:row>
      <xdr:rowOff>2771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7E3D7954-D8C1-426B-89AC-2AC37CEA1D97}"/>
            </a:ext>
          </a:extLst>
        </xdr:cNvPr>
        <xdr:cNvSpPr/>
      </xdr:nvSpPr>
      <xdr:spPr>
        <a:xfrm>
          <a:off x="8096942" y="10999150"/>
          <a:ext cx="2246515" cy="1827735"/>
        </a:xfrm>
        <a:prstGeom prst="wedgeRoundRectCallout">
          <a:avLst>
            <a:gd name="adj1" fmla="val -77835"/>
            <a:gd name="adj2" fmla="val 27434"/>
            <a:gd name="adj3" fmla="val 16667"/>
          </a:avLst>
        </a:prstGeom>
        <a:solidFill>
          <a:schemeClr val="bg1"/>
        </a:solidFill>
        <a:ln w="19050">
          <a:solidFill>
            <a:srgbClr val="ED7D3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表示形式の例 ）</a:t>
          </a:r>
          <a:endParaRPr kumimoji="1" lang="en-US" altLang="ja-JP" sz="1100" kern="12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2025/4/1 </a:t>
          </a:r>
          <a:r>
            <a:rPr kumimoji="1" lang="ja-JP" altLang="en-US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と表示したい場合</a:t>
          </a:r>
          <a:endParaRPr kumimoji="1" lang="en-US" altLang="ja-JP" sz="1100" kern="12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yyyy/m/d</a:t>
          </a:r>
          <a:r>
            <a:rPr kumimoji="1" lang="ja-JP" altLang="en-US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と入力</a:t>
          </a:r>
          <a:endParaRPr kumimoji="1" lang="en-US" altLang="ja-JP" sz="1100" kern="12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100" kern="12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4/1 (</a:t>
          </a:r>
          <a:r>
            <a:rPr kumimoji="1" lang="ja-JP" altLang="en-US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火</a:t>
          </a:r>
          <a:r>
            <a:rPr kumimoji="1" lang="en-US" altLang="ja-JP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)</a:t>
          </a:r>
          <a:r>
            <a:rPr kumimoji="1" lang="ja-JP" altLang="en-US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と表示したい場合</a:t>
          </a:r>
          <a:endParaRPr kumimoji="1" lang="en-US" altLang="ja-JP" sz="1100" kern="12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m/d(aaa)</a:t>
          </a:r>
          <a:r>
            <a:rPr kumimoji="1" lang="ja-JP" altLang="en-US" sz="1100" kern="12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と入力</a:t>
          </a:r>
          <a:endParaRPr kumimoji="1" lang="en-US" altLang="ja-JP" sz="1100" kern="12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oneCellAnchor>
    <xdr:from>
      <xdr:col>17</xdr:col>
      <xdr:colOff>545522</xdr:colOff>
      <xdr:row>0</xdr:row>
      <xdr:rowOff>51954</xdr:rowOff>
    </xdr:from>
    <xdr:ext cx="808235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FA03D8-25F3-48A6-A8B0-65ECA0871736}"/>
            </a:ext>
          </a:extLst>
        </xdr:cNvPr>
        <xdr:cNvSpPr txBox="1"/>
      </xdr:nvSpPr>
      <xdr:spPr>
        <a:xfrm>
          <a:off x="13179136" y="51954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  <xdr:twoCellAnchor editAs="oneCell">
    <xdr:from>
      <xdr:col>0</xdr:col>
      <xdr:colOff>849457</xdr:colOff>
      <xdr:row>68</xdr:row>
      <xdr:rowOff>71870</xdr:rowOff>
    </xdr:from>
    <xdr:to>
      <xdr:col>8</xdr:col>
      <xdr:colOff>279725</xdr:colOff>
      <xdr:row>96</xdr:row>
      <xdr:rowOff>112987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8A93C6C8-0ABC-5073-FDFB-3AEAE333D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9457" y="16959695"/>
          <a:ext cx="6021568" cy="6708617"/>
        </a:xfrm>
        <a:prstGeom prst="rect">
          <a:avLst/>
        </a:prstGeom>
      </xdr:spPr>
    </xdr:pic>
    <xdr:clientData/>
  </xdr:twoCellAnchor>
  <xdr:twoCellAnchor editAs="oneCell">
    <xdr:from>
      <xdr:col>8</xdr:col>
      <xdr:colOff>458932</xdr:colOff>
      <xdr:row>68</xdr:row>
      <xdr:rowOff>121227</xdr:rowOff>
    </xdr:from>
    <xdr:to>
      <xdr:col>16</xdr:col>
      <xdr:colOff>505252</xdr:colOff>
      <xdr:row>88</xdr:row>
      <xdr:rowOff>227090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D9CDD81F-876D-03BC-DDF3-D52FBDF3E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039841" y="17240250"/>
          <a:ext cx="5328366" cy="4962574"/>
        </a:xfrm>
        <a:prstGeom prst="rect">
          <a:avLst/>
        </a:prstGeom>
      </xdr:spPr>
    </xdr:pic>
    <xdr:clientData/>
  </xdr:twoCellAnchor>
  <xdr:twoCellAnchor editAs="oneCell">
    <xdr:from>
      <xdr:col>3</xdr:col>
      <xdr:colOff>225137</xdr:colOff>
      <xdr:row>101</xdr:row>
      <xdr:rowOff>207818</xdr:rowOff>
    </xdr:from>
    <xdr:to>
      <xdr:col>14</xdr:col>
      <xdr:colOff>420100</xdr:colOff>
      <xdr:row>121</xdr:row>
      <xdr:rowOff>85480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C54515C2-F18D-691A-78DA-42848DFA7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85705" y="25362477"/>
          <a:ext cx="7529213" cy="4761389"/>
        </a:xfrm>
        <a:prstGeom prst="rect">
          <a:avLst/>
        </a:prstGeom>
      </xdr:spPr>
    </xdr:pic>
    <xdr:clientData/>
  </xdr:twoCellAnchor>
  <xdr:twoCellAnchor editAs="oneCell">
    <xdr:from>
      <xdr:col>3</xdr:col>
      <xdr:colOff>164523</xdr:colOff>
      <xdr:row>123</xdr:row>
      <xdr:rowOff>34637</xdr:rowOff>
    </xdr:from>
    <xdr:to>
      <xdr:col>12</xdr:col>
      <xdr:colOff>403167</xdr:colOff>
      <xdr:row>146</xdr:row>
      <xdr:rowOff>107453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928A6B23-4CDB-D28E-2DD1-E59A946DB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25091" y="30557932"/>
          <a:ext cx="6395258" cy="5718544"/>
        </a:xfrm>
        <a:prstGeom prst="rect">
          <a:avLst/>
        </a:prstGeom>
      </xdr:spPr>
    </xdr:pic>
    <xdr:clientData/>
  </xdr:twoCellAnchor>
  <xdr:twoCellAnchor editAs="oneCell">
    <xdr:from>
      <xdr:col>7</xdr:col>
      <xdr:colOff>121226</xdr:colOff>
      <xdr:row>148</xdr:row>
      <xdr:rowOff>51955</xdr:rowOff>
    </xdr:from>
    <xdr:to>
      <xdr:col>18</xdr:col>
      <xdr:colOff>497845</xdr:colOff>
      <xdr:row>185</xdr:row>
      <xdr:rowOff>161162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F94EE813-2DEF-8A5A-AFE7-FABE93787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18067" y="36705887"/>
          <a:ext cx="7797460" cy="9175275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105</xdr:row>
      <xdr:rowOff>19050</xdr:rowOff>
    </xdr:from>
    <xdr:to>
      <xdr:col>4</xdr:col>
      <xdr:colOff>396952</xdr:colOff>
      <xdr:row>119</xdr:row>
      <xdr:rowOff>105452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0C2DD7B-68BF-1190-1C82-CD7F57073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8625" y="25793700"/>
          <a:ext cx="3816427" cy="3420152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167</xdr:row>
      <xdr:rowOff>180975</xdr:rowOff>
    </xdr:from>
    <xdr:to>
      <xdr:col>7</xdr:col>
      <xdr:colOff>177543</xdr:colOff>
      <xdr:row>184</xdr:row>
      <xdr:rowOff>138269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49EA32E5-A699-14DF-FCD6-EC36AF0FC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24025" y="40900350"/>
          <a:ext cx="4359018" cy="40054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249556</xdr:colOff>
      <xdr:row>1</xdr:row>
      <xdr:rowOff>36195</xdr:rowOff>
    </xdr:from>
    <xdr:to>
      <xdr:col>4</xdr:col>
      <xdr:colOff>161926</xdr:colOff>
      <xdr:row>1</xdr:row>
      <xdr:rowOff>276225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6F8D77F-E817-4AE7-8353-CE9D86C92334}"/>
            </a:ext>
          </a:extLst>
        </xdr:cNvPr>
        <xdr:cNvSpPr/>
      </xdr:nvSpPr>
      <xdr:spPr>
        <a:xfrm>
          <a:off x="1802131" y="340995"/>
          <a:ext cx="2045970" cy="240030"/>
        </a:xfrm>
        <a:prstGeom prst="wedgeRoundRectCallout">
          <a:avLst>
            <a:gd name="adj1" fmla="val -62281"/>
            <a:gd name="adj2" fmla="val -17419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フリガナを表示する関数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697231</xdr:colOff>
      <xdr:row>2</xdr:row>
      <xdr:rowOff>53340</xdr:rowOff>
    </xdr:from>
    <xdr:to>
      <xdr:col>4</xdr:col>
      <xdr:colOff>228601</xdr:colOff>
      <xdr:row>2</xdr:row>
      <xdr:rowOff>285750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13868900-DDBD-4EF5-BD6E-3E3869479527}"/>
            </a:ext>
          </a:extLst>
        </xdr:cNvPr>
        <xdr:cNvSpPr/>
      </xdr:nvSpPr>
      <xdr:spPr>
        <a:xfrm>
          <a:off x="1202056" y="662940"/>
          <a:ext cx="2712720" cy="232410"/>
        </a:xfrm>
        <a:prstGeom prst="wedgeRoundRectCallout">
          <a:avLst>
            <a:gd name="adj1" fmla="val -59600"/>
            <a:gd name="adj2" fmla="val -25455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全角文字を半角文字に変換する関数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697231</xdr:colOff>
      <xdr:row>3</xdr:row>
      <xdr:rowOff>76199</xdr:rowOff>
    </xdr:from>
    <xdr:to>
      <xdr:col>4</xdr:col>
      <xdr:colOff>247651</xdr:colOff>
      <xdr:row>4</xdr:row>
      <xdr:rowOff>9524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EA6D7C2-EC16-4D0B-95B3-48A07294B01B}"/>
            </a:ext>
          </a:extLst>
        </xdr:cNvPr>
        <xdr:cNvSpPr/>
      </xdr:nvSpPr>
      <xdr:spPr>
        <a:xfrm>
          <a:off x="1202056" y="990599"/>
          <a:ext cx="2731770" cy="238125"/>
        </a:xfrm>
        <a:prstGeom prst="wedgeRoundRectCallout">
          <a:avLst>
            <a:gd name="adj1" fmla="val -59600"/>
            <a:gd name="adj2" fmla="val -25455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半角文字を全角文字に変換する関数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855345</xdr:colOff>
      <xdr:row>21</xdr:row>
      <xdr:rowOff>60960</xdr:rowOff>
    </xdr:from>
    <xdr:to>
      <xdr:col>3</xdr:col>
      <xdr:colOff>581025</xdr:colOff>
      <xdr:row>22</xdr:row>
      <xdr:rowOff>15240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715641EF-1227-99AF-6FC5-4FF312FC92E9}"/>
            </a:ext>
          </a:extLst>
        </xdr:cNvPr>
        <xdr:cNvSpPr/>
      </xdr:nvSpPr>
      <xdr:spPr>
        <a:xfrm>
          <a:off x="2360295" y="5499735"/>
          <a:ext cx="1173480" cy="297180"/>
        </a:xfrm>
        <a:prstGeom prst="rightArrow">
          <a:avLst>
            <a:gd name="adj1" fmla="val 50000"/>
            <a:gd name="adj2" fmla="val 66000"/>
          </a:avLst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oneCellAnchor>
    <xdr:from>
      <xdr:col>12</xdr:col>
      <xdr:colOff>561975</xdr:colOff>
      <xdr:row>0</xdr:row>
      <xdr:rowOff>28575</xdr:rowOff>
    </xdr:from>
    <xdr:ext cx="808235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8F255D-A37B-45A2-8709-A5099E1ACE58}"/>
            </a:ext>
          </a:extLst>
        </xdr:cNvPr>
        <xdr:cNvSpPr txBox="1"/>
      </xdr:nvSpPr>
      <xdr:spPr>
        <a:xfrm>
          <a:off x="10848975" y="28575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  <xdr:twoCellAnchor editAs="oneCell">
    <xdr:from>
      <xdr:col>3</xdr:col>
      <xdr:colOff>142875</xdr:colOff>
      <xdr:row>5</xdr:row>
      <xdr:rowOff>228600</xdr:rowOff>
    </xdr:from>
    <xdr:to>
      <xdr:col>8</xdr:col>
      <xdr:colOff>671762</xdr:colOff>
      <xdr:row>19</xdr:row>
      <xdr:rowOff>34189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CAF474C-6BF6-010F-5209-2F5F0B875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1752600"/>
          <a:ext cx="5072312" cy="3225064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20</xdr:row>
      <xdr:rowOff>85725</xdr:rowOff>
    </xdr:from>
    <xdr:to>
      <xdr:col>14</xdr:col>
      <xdr:colOff>43085</xdr:colOff>
      <xdr:row>34</xdr:row>
      <xdr:rowOff>37257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3279E7E5-D1E3-6E41-F00E-EEE0D9FF5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4200" y="5267325"/>
          <a:ext cx="4767485" cy="3456732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28</xdr:row>
      <xdr:rowOff>57150</xdr:rowOff>
    </xdr:from>
    <xdr:to>
      <xdr:col>7</xdr:col>
      <xdr:colOff>606168</xdr:colOff>
      <xdr:row>47</xdr:row>
      <xdr:rowOff>25916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579EC3F5-5ACB-EB39-5C36-E0FB9F44D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05150" y="7315200"/>
          <a:ext cx="4359018" cy="4493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14C3-D592-47C8-8B6F-03640AE523FB}">
  <dimension ref="A20:A21"/>
  <sheetViews>
    <sheetView workbookViewId="0">
      <selection activeCell="L11" sqref="L11"/>
    </sheetView>
  </sheetViews>
  <sheetFormatPr defaultRowHeight="18.75"/>
  <sheetData>
    <row r="20" spans="1:1">
      <c r="A20" s="101" t="s">
        <v>278</v>
      </c>
    </row>
    <row r="21" spans="1:1">
      <c r="A21" s="101" t="s">
        <v>279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FFA7-29BE-4AAB-9CAC-D94C6DACCBF0}">
  <sheetPr codeName="Sheet1"/>
  <dimension ref="A1:E78"/>
  <sheetViews>
    <sheetView tabSelected="1" workbookViewId="0">
      <selection activeCell="D51" sqref="D51"/>
    </sheetView>
  </sheetViews>
  <sheetFormatPr defaultRowHeight="18.75"/>
  <cols>
    <col min="1" max="1" width="7" customWidth="1"/>
    <col min="3" max="3" width="11.125" customWidth="1"/>
    <col min="4" max="4" width="22.25" customWidth="1"/>
    <col min="5" max="5" width="8.875" customWidth="1"/>
  </cols>
  <sheetData>
    <row r="1" spans="1:5" ht="24">
      <c r="A1" s="3" t="s">
        <v>122</v>
      </c>
    </row>
    <row r="2" spans="1:5" ht="24">
      <c r="A2" s="3" t="s">
        <v>126</v>
      </c>
    </row>
    <row r="3" spans="1:5" ht="24">
      <c r="A3" s="3" t="s">
        <v>127</v>
      </c>
    </row>
    <row r="4" spans="1:5" ht="24">
      <c r="A4" s="3"/>
    </row>
    <row r="5" spans="1:5" ht="19.5">
      <c r="A5" s="106" t="s">
        <v>137</v>
      </c>
      <c r="B5" s="107"/>
      <c r="C5" s="107"/>
      <c r="D5" s="107"/>
      <c r="E5" s="107"/>
    </row>
    <row r="6" spans="1:5" ht="8.4499999999999993" customHeight="1">
      <c r="A6" s="107"/>
      <c r="B6" s="107"/>
      <c r="C6" s="107"/>
      <c r="D6" s="107"/>
      <c r="E6" s="107"/>
    </row>
    <row r="7" spans="1:5" ht="19.5">
      <c r="A7" s="107"/>
      <c r="B7" s="108" t="s">
        <v>199</v>
      </c>
      <c r="C7" s="107"/>
      <c r="D7" s="107"/>
      <c r="E7" s="107"/>
    </row>
    <row r="8" spans="1:5" ht="13.9" customHeight="1">
      <c r="A8" s="107"/>
      <c r="B8" s="107"/>
      <c r="C8" s="107"/>
      <c r="D8" s="107"/>
      <c r="E8" s="107"/>
    </row>
    <row r="9" spans="1:5">
      <c r="A9" s="109" t="s">
        <v>138</v>
      </c>
      <c r="B9" s="107"/>
      <c r="C9" s="107"/>
      <c r="D9" s="107"/>
      <c r="E9" s="107"/>
    </row>
    <row r="10" spans="1:5" ht="3.6" customHeight="1">
      <c r="A10" s="109"/>
      <c r="B10" s="107"/>
      <c r="C10" s="107"/>
      <c r="D10" s="107"/>
      <c r="E10" s="107"/>
    </row>
    <row r="11" spans="1:5">
      <c r="A11" s="109" t="s">
        <v>280</v>
      </c>
      <c r="B11" s="107"/>
      <c r="C11" s="107"/>
      <c r="D11" s="107"/>
      <c r="E11" s="107"/>
    </row>
    <row r="12" spans="1:5">
      <c r="A12" s="110"/>
      <c r="B12" s="107"/>
      <c r="C12" s="107"/>
      <c r="D12" s="107"/>
      <c r="E12" s="107"/>
    </row>
    <row r="13" spans="1:5">
      <c r="A13" s="110"/>
      <c r="B13" s="107"/>
      <c r="C13" s="107"/>
      <c r="D13" s="107"/>
      <c r="E13" s="107"/>
    </row>
    <row r="14" spans="1:5">
      <c r="A14" s="110"/>
      <c r="B14" s="107"/>
      <c r="C14" s="107"/>
      <c r="D14" s="107"/>
      <c r="E14" s="107"/>
    </row>
    <row r="15" spans="1:5">
      <c r="A15" s="107"/>
      <c r="B15" s="107"/>
      <c r="C15" s="107"/>
      <c r="D15" s="107"/>
      <c r="E15" s="107"/>
    </row>
    <row r="16" spans="1:5">
      <c r="A16" s="107"/>
      <c r="B16" s="107"/>
      <c r="C16" s="107"/>
      <c r="D16" s="107"/>
      <c r="E16" s="107"/>
    </row>
    <row r="19" spans="1:4" ht="20.25">
      <c r="A19" s="7" t="s">
        <v>209</v>
      </c>
    </row>
    <row r="20" spans="1:4" ht="19.5">
      <c r="A20" s="4" t="s">
        <v>129</v>
      </c>
    </row>
    <row r="21" spans="1:4" ht="19.5">
      <c r="A21" s="26" t="s">
        <v>130</v>
      </c>
      <c r="B21" s="155" t="s">
        <v>131</v>
      </c>
      <c r="C21" s="155"/>
      <c r="D21" s="26" t="s">
        <v>132</v>
      </c>
    </row>
    <row r="22" spans="1:4" ht="19.5">
      <c r="A22" s="149">
        <v>44927</v>
      </c>
      <c r="B22" s="156" t="s">
        <v>206</v>
      </c>
      <c r="C22" s="156"/>
      <c r="D22" s="26">
        <v>95</v>
      </c>
    </row>
    <row r="23" spans="1:4" ht="19.5">
      <c r="A23" s="150"/>
      <c r="B23" s="156" t="s">
        <v>207</v>
      </c>
      <c r="C23" s="156"/>
      <c r="D23" s="26">
        <v>50</v>
      </c>
    </row>
    <row r="24" spans="1:4" ht="20.25" thickBot="1">
      <c r="A24" s="151"/>
      <c r="B24" s="156" t="s">
        <v>208</v>
      </c>
      <c r="C24" s="156"/>
      <c r="D24" s="27">
        <v>90</v>
      </c>
    </row>
    <row r="25" spans="1:4" ht="20.25" thickBot="1">
      <c r="A25" s="152" t="s">
        <v>133</v>
      </c>
      <c r="B25" s="153"/>
      <c r="C25" s="154"/>
      <c r="D25" s="127"/>
    </row>
    <row r="43" spans="1:4" ht="20.25">
      <c r="A43" s="7" t="s">
        <v>210</v>
      </c>
    </row>
    <row r="44" spans="1:4" ht="19.5">
      <c r="A44" s="4" t="s">
        <v>160</v>
      </c>
    </row>
    <row r="45" spans="1:4" ht="19.5">
      <c r="A45" s="26" t="s">
        <v>99</v>
      </c>
      <c r="B45" s="155" t="s">
        <v>0</v>
      </c>
      <c r="C45" s="155"/>
      <c r="D45" s="26" t="s">
        <v>104</v>
      </c>
    </row>
    <row r="46" spans="1:4" ht="19.5">
      <c r="A46" s="26">
        <v>1</v>
      </c>
      <c r="B46" s="155" t="s">
        <v>200</v>
      </c>
      <c r="C46" s="155"/>
      <c r="D46" s="27" t="s">
        <v>162</v>
      </c>
    </row>
    <row r="47" spans="1:4" ht="19.5">
      <c r="A47" s="26">
        <v>2</v>
      </c>
      <c r="B47" s="155" t="s">
        <v>201</v>
      </c>
      <c r="C47" s="155"/>
      <c r="D47" s="26" t="s">
        <v>161</v>
      </c>
    </row>
    <row r="48" spans="1:4" ht="19.5">
      <c r="A48" s="26">
        <v>3</v>
      </c>
      <c r="B48" s="155" t="s">
        <v>202</v>
      </c>
      <c r="C48" s="155"/>
      <c r="D48" s="27" t="s">
        <v>164</v>
      </c>
    </row>
    <row r="49" spans="1:5" ht="19.5">
      <c r="A49" s="26">
        <v>4</v>
      </c>
      <c r="B49" s="155" t="s">
        <v>203</v>
      </c>
      <c r="C49" s="155"/>
      <c r="D49" s="27" t="s">
        <v>165</v>
      </c>
    </row>
    <row r="50" spans="1:5" ht="20.25" thickBot="1">
      <c r="A50" s="26">
        <v>5</v>
      </c>
      <c r="B50" s="155" t="s">
        <v>204</v>
      </c>
      <c r="C50" s="155"/>
      <c r="D50" s="27" t="s">
        <v>163</v>
      </c>
    </row>
    <row r="51" spans="1:5" ht="20.25" thickBot="1">
      <c r="A51" s="152" t="s">
        <v>205</v>
      </c>
      <c r="B51" s="153"/>
      <c r="C51" s="154"/>
      <c r="D51" s="57"/>
    </row>
    <row r="54" spans="1:5" ht="30">
      <c r="A54" s="111" t="s">
        <v>198</v>
      </c>
      <c r="B54" s="107"/>
      <c r="C54" s="107"/>
      <c r="D54" s="107"/>
      <c r="E54" s="107"/>
    </row>
    <row r="55" spans="1:5">
      <c r="A55" s="111" t="s">
        <v>185</v>
      </c>
      <c r="B55" s="107"/>
      <c r="C55" s="107"/>
      <c r="D55" s="107"/>
      <c r="E55" s="107"/>
    </row>
    <row r="56" spans="1:5">
      <c r="A56" s="111" t="s">
        <v>186</v>
      </c>
      <c r="B56" s="107"/>
      <c r="C56" s="107"/>
      <c r="D56" s="107"/>
      <c r="E56" s="107"/>
    </row>
    <row r="57" spans="1:5">
      <c r="A57" s="107" t="s">
        <v>187</v>
      </c>
      <c r="B57" s="107"/>
      <c r="C57" s="107"/>
      <c r="D57" s="107"/>
      <c r="E57" s="107"/>
    </row>
    <row r="58" spans="1:5">
      <c r="A58" s="107"/>
      <c r="B58" s="107"/>
      <c r="C58" s="107"/>
      <c r="D58" s="107"/>
      <c r="E58" s="107"/>
    </row>
    <row r="59" spans="1:5">
      <c r="A59" s="111" t="s">
        <v>172</v>
      </c>
      <c r="B59" s="107"/>
      <c r="C59" s="107"/>
      <c r="D59" s="107"/>
      <c r="E59" s="107"/>
    </row>
    <row r="60" spans="1:5">
      <c r="A60" s="111" t="s">
        <v>166</v>
      </c>
      <c r="B60" s="107"/>
      <c r="C60" s="107"/>
      <c r="D60" s="107"/>
      <c r="E60" s="107"/>
    </row>
    <row r="61" spans="1:5">
      <c r="A61" s="111" t="s">
        <v>167</v>
      </c>
      <c r="B61" s="107"/>
      <c r="C61" s="107"/>
      <c r="D61" s="107"/>
      <c r="E61" s="107"/>
    </row>
    <row r="62" spans="1:5">
      <c r="A62" s="107" t="s">
        <v>168</v>
      </c>
      <c r="B62" s="107"/>
      <c r="C62" s="107"/>
      <c r="D62" s="107"/>
      <c r="E62" s="107"/>
    </row>
    <row r="63" spans="1:5">
      <c r="A63" s="107" t="s">
        <v>179</v>
      </c>
      <c r="B63" s="107"/>
      <c r="C63" s="107"/>
      <c r="D63" s="107"/>
      <c r="E63" s="107"/>
    </row>
    <row r="64" spans="1:5">
      <c r="A64" s="107"/>
      <c r="B64" s="107" t="s">
        <v>175</v>
      </c>
      <c r="C64" s="107"/>
      <c r="D64" s="107"/>
      <c r="E64" s="107"/>
    </row>
    <row r="65" spans="1:5">
      <c r="A65" s="107" t="s">
        <v>180</v>
      </c>
      <c r="B65" s="107"/>
      <c r="C65" s="107"/>
      <c r="D65" s="107"/>
      <c r="E65" s="107"/>
    </row>
    <row r="66" spans="1:5">
      <c r="A66" s="107" t="s">
        <v>174</v>
      </c>
      <c r="B66" s="107"/>
      <c r="C66" s="107"/>
      <c r="D66" s="107"/>
      <c r="E66" s="107"/>
    </row>
    <row r="67" spans="1:5">
      <c r="A67" s="107" t="s">
        <v>181</v>
      </c>
      <c r="B67" s="107"/>
      <c r="C67" s="107"/>
      <c r="D67" s="107"/>
      <c r="E67" s="107"/>
    </row>
    <row r="68" spans="1:5">
      <c r="A68" s="107" t="s">
        <v>176</v>
      </c>
      <c r="B68" s="107"/>
      <c r="C68" s="107"/>
      <c r="D68" s="107"/>
      <c r="E68" s="107"/>
    </row>
    <row r="69" spans="1:5">
      <c r="A69" s="107"/>
      <c r="B69" s="107"/>
      <c r="C69" s="107"/>
      <c r="D69" s="107"/>
      <c r="E69" s="107"/>
    </row>
    <row r="70" spans="1:5">
      <c r="A70" s="111" t="s">
        <v>173</v>
      </c>
      <c r="B70" s="107"/>
      <c r="C70" s="107"/>
      <c r="D70" s="107"/>
      <c r="E70" s="107"/>
    </row>
    <row r="71" spans="1:5">
      <c r="A71" s="111" t="s">
        <v>169</v>
      </c>
      <c r="B71" s="112"/>
      <c r="C71" s="112"/>
      <c r="D71" s="112"/>
      <c r="E71" s="107"/>
    </row>
    <row r="72" spans="1:5">
      <c r="A72" s="111" t="s">
        <v>167</v>
      </c>
      <c r="B72" s="112"/>
      <c r="C72" s="112"/>
      <c r="D72" s="112"/>
      <c r="E72" s="107"/>
    </row>
    <row r="73" spans="1:5">
      <c r="A73" s="107" t="s">
        <v>168</v>
      </c>
      <c r="B73" s="107"/>
      <c r="C73" s="107"/>
      <c r="D73" s="107"/>
      <c r="E73" s="107"/>
    </row>
    <row r="74" spans="1:5">
      <c r="A74" s="107" t="s">
        <v>182</v>
      </c>
      <c r="B74" s="107"/>
      <c r="C74" s="107"/>
      <c r="D74" s="107"/>
      <c r="E74" s="107"/>
    </row>
    <row r="75" spans="1:5">
      <c r="A75" s="107" t="s">
        <v>177</v>
      </c>
      <c r="B75" s="107" t="s">
        <v>178</v>
      </c>
      <c r="C75" s="107"/>
      <c r="D75" s="107"/>
      <c r="E75" s="107"/>
    </row>
    <row r="76" spans="1:5">
      <c r="A76" s="107" t="s">
        <v>183</v>
      </c>
      <c r="B76" s="107"/>
      <c r="C76" s="107"/>
      <c r="D76" s="107"/>
      <c r="E76" s="107"/>
    </row>
    <row r="77" spans="1:5">
      <c r="A77" s="107" t="s">
        <v>177</v>
      </c>
      <c r="B77" s="107" t="s">
        <v>184</v>
      </c>
      <c r="C77" s="107"/>
      <c r="D77" s="107"/>
      <c r="E77" s="107"/>
    </row>
    <row r="78" spans="1:5">
      <c r="A78" s="107"/>
      <c r="B78" s="107"/>
      <c r="C78" s="107"/>
      <c r="D78" s="107"/>
      <c r="E78" s="107"/>
    </row>
  </sheetData>
  <mergeCells count="13">
    <mergeCell ref="A22:A24"/>
    <mergeCell ref="A25:C25"/>
    <mergeCell ref="A51:C51"/>
    <mergeCell ref="B21:C21"/>
    <mergeCell ref="B22:C22"/>
    <mergeCell ref="B23:C23"/>
    <mergeCell ref="B24:C24"/>
    <mergeCell ref="B45:C45"/>
    <mergeCell ref="B46:C46"/>
    <mergeCell ref="B47:C47"/>
    <mergeCell ref="B48:C48"/>
    <mergeCell ref="B49:C49"/>
    <mergeCell ref="B50:C50"/>
  </mergeCells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A872F-6722-4071-9081-726C3D7A0750}">
  <sheetPr codeName="Sheet2"/>
  <dimension ref="A1:Z100"/>
  <sheetViews>
    <sheetView zoomScaleNormal="100" workbookViewId="0">
      <selection activeCell="F57" sqref="F57"/>
    </sheetView>
  </sheetViews>
  <sheetFormatPr defaultRowHeight="18.75"/>
  <cols>
    <col min="1" max="2" width="9.125" customWidth="1"/>
    <col min="3" max="3" width="10.5" customWidth="1"/>
    <col min="4" max="4" width="9.75" customWidth="1"/>
    <col min="5" max="5" width="13.875" customWidth="1"/>
    <col min="6" max="6" width="17.5" customWidth="1"/>
  </cols>
  <sheetData>
    <row r="1" spans="1:26" ht="24">
      <c r="A1" s="3" t="s">
        <v>135</v>
      </c>
    </row>
    <row r="2" spans="1:26" ht="24">
      <c r="A2" s="3" t="s">
        <v>121</v>
      </c>
    </row>
    <row r="3" spans="1:26" ht="24">
      <c r="A3" s="3" t="s">
        <v>125</v>
      </c>
    </row>
    <row r="4" spans="1:26" ht="24">
      <c r="A4" s="3" t="s">
        <v>136</v>
      </c>
    </row>
    <row r="7" spans="1:26" ht="20.25">
      <c r="A7" s="113" t="s">
        <v>148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</row>
    <row r="8" spans="1:26" ht="20.25">
      <c r="A8" s="106"/>
      <c r="B8" s="107"/>
      <c r="C8" s="107"/>
      <c r="D8" s="107"/>
      <c r="E8" s="107"/>
      <c r="F8" s="107"/>
      <c r="G8" s="106" t="s">
        <v>222</v>
      </c>
      <c r="H8" s="107"/>
      <c r="I8" s="107"/>
      <c r="J8" s="107"/>
      <c r="K8" s="107"/>
      <c r="L8" s="107"/>
      <c r="M8" s="107"/>
      <c r="N8" s="107"/>
      <c r="O8" s="107"/>
      <c r="P8" s="106" t="s">
        <v>223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</row>
    <row r="9" spans="1:26" ht="19.5">
      <c r="A9" s="106"/>
      <c r="B9" s="107"/>
      <c r="C9" s="107"/>
      <c r="D9" s="107"/>
      <c r="E9" s="107"/>
      <c r="F9" s="107"/>
      <c r="G9" s="107" t="s">
        <v>248</v>
      </c>
      <c r="H9" s="107"/>
      <c r="I9" s="107"/>
      <c r="J9" s="107"/>
      <c r="K9" s="107"/>
      <c r="L9" s="107"/>
      <c r="M9" s="107"/>
      <c r="N9" s="107"/>
      <c r="O9" s="107"/>
      <c r="P9" s="107" t="s">
        <v>249</v>
      </c>
      <c r="Q9" s="107"/>
      <c r="R9" s="107"/>
      <c r="S9" s="107"/>
      <c r="T9" s="107"/>
      <c r="U9" s="107"/>
      <c r="V9" s="107"/>
      <c r="W9" s="107"/>
      <c r="X9" s="107"/>
      <c r="Y9" s="107"/>
      <c r="Z9" s="107"/>
    </row>
    <row r="10" spans="1:26" ht="19.5">
      <c r="A10" s="107"/>
      <c r="B10" s="107"/>
      <c r="C10" s="107"/>
      <c r="D10" s="107"/>
      <c r="E10" s="107"/>
      <c r="F10" s="107"/>
      <c r="G10" s="106"/>
      <c r="H10" s="107"/>
      <c r="I10" s="107"/>
      <c r="J10" s="107"/>
      <c r="K10" s="107"/>
      <c r="L10" s="107"/>
      <c r="M10" s="107"/>
      <c r="N10" s="107"/>
      <c r="O10" s="107"/>
      <c r="P10" s="107" t="s">
        <v>171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</row>
    <row r="11" spans="1:26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14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</row>
    <row r="12" spans="1:26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14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6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14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</row>
    <row r="14" spans="1:26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26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6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 ht="20.25">
      <c r="A17" s="113" t="s">
        <v>170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ht="20.25" thickBot="1">
      <c r="A18" s="28" t="s">
        <v>156</v>
      </c>
      <c r="B18" s="29" t="s">
        <v>140</v>
      </c>
      <c r="C18" s="29"/>
      <c r="D18" s="30" t="s">
        <v>149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 ht="21" thickTop="1" thickBot="1">
      <c r="A19" s="28">
        <v>4</v>
      </c>
      <c r="B19" s="29" t="s">
        <v>152</v>
      </c>
      <c r="C19" s="31"/>
      <c r="D19" s="140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 ht="20.25" thickTop="1">
      <c r="A20" s="28">
        <v>2</v>
      </c>
      <c r="B20" s="29" t="s">
        <v>153</v>
      </c>
      <c r="C20" s="29"/>
      <c r="D20" s="32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 ht="19.5">
      <c r="A21" s="28">
        <v>1</v>
      </c>
      <c r="B21" s="29" t="s">
        <v>154</v>
      </c>
      <c r="C21" s="29"/>
      <c r="D21" s="28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 ht="19.5">
      <c r="A22" s="28">
        <v>5</v>
      </c>
      <c r="B22" s="29" t="s">
        <v>155</v>
      </c>
      <c r="C22" s="29"/>
      <c r="D22" s="28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 ht="19.5">
      <c r="A23" s="28">
        <v>3</v>
      </c>
      <c r="B23" s="29" t="s">
        <v>157</v>
      </c>
      <c r="C23" s="29"/>
      <c r="D23" s="28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26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 ht="24">
      <c r="A26" s="107"/>
      <c r="B26" s="35" t="s">
        <v>253</v>
      </c>
      <c r="C26" s="36"/>
      <c r="D26" s="36"/>
      <c r="E26" s="36"/>
      <c r="F26" s="3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>
      <c r="A27" s="107"/>
      <c r="B27" s="38" t="s">
        <v>195</v>
      </c>
      <c r="C27" s="34"/>
      <c r="D27" s="34"/>
      <c r="E27" s="34"/>
      <c r="F27" s="39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>
      <c r="A28" s="107"/>
      <c r="B28" s="38" t="s">
        <v>196</v>
      </c>
      <c r="C28" s="34"/>
      <c r="D28" s="34"/>
      <c r="E28" s="34"/>
      <c r="F28" s="39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 spans="1:26">
      <c r="A29" s="107"/>
      <c r="B29" s="38" t="s">
        <v>188</v>
      </c>
      <c r="C29" s="34"/>
      <c r="D29" s="34"/>
      <c r="E29" s="34"/>
      <c r="F29" s="39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spans="1:26">
      <c r="A30" s="107"/>
      <c r="B30" s="38" t="s">
        <v>189</v>
      </c>
      <c r="C30" s="34"/>
      <c r="D30" s="34"/>
      <c r="E30" s="34"/>
      <c r="F30" s="39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spans="1:26" ht="20.25">
      <c r="A31" s="107"/>
      <c r="B31" s="38" t="s">
        <v>191</v>
      </c>
      <c r="C31" s="34"/>
      <c r="D31" s="34"/>
      <c r="E31" s="34"/>
      <c r="F31" s="39"/>
      <c r="G31" s="106" t="s">
        <v>224</v>
      </c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  <row r="32" spans="1:26">
      <c r="A32" s="107"/>
      <c r="B32" s="38" t="s">
        <v>190</v>
      </c>
      <c r="C32" s="34"/>
      <c r="D32" s="34"/>
      <c r="E32" s="34"/>
      <c r="F32" s="39"/>
      <c r="G32" s="107" t="s">
        <v>250</v>
      </c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spans="1:26">
      <c r="A33" s="107"/>
      <c r="B33" s="38" t="s">
        <v>193</v>
      </c>
      <c r="C33" s="34"/>
      <c r="D33" s="34"/>
      <c r="E33" s="34"/>
      <c r="F33" s="39"/>
      <c r="G33" s="107" t="s">
        <v>251</v>
      </c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spans="1:26">
      <c r="A34" s="107"/>
      <c r="B34" s="38" t="s">
        <v>194</v>
      </c>
      <c r="C34" s="34"/>
      <c r="D34" s="34"/>
      <c r="E34" s="34"/>
      <c r="F34" s="39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</row>
    <row r="35" spans="1:26">
      <c r="A35" s="107"/>
      <c r="B35" s="38"/>
      <c r="C35" s="34" t="s">
        <v>192</v>
      </c>
      <c r="D35" s="34"/>
      <c r="E35" s="34"/>
      <c r="F35" s="39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r="36" spans="1:26">
      <c r="A36" s="107"/>
      <c r="B36" s="38" t="s">
        <v>254</v>
      </c>
      <c r="C36" s="34"/>
      <c r="D36" s="34"/>
      <c r="E36" s="34"/>
      <c r="F36" s="39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</row>
    <row r="37" spans="1:26">
      <c r="A37" s="107"/>
      <c r="B37" s="79" t="s">
        <v>255</v>
      </c>
      <c r="C37" s="40"/>
      <c r="D37" s="40"/>
      <c r="E37" s="40"/>
      <c r="F37" s="41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</row>
    <row r="38" spans="1:26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r="39" spans="1:26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</row>
    <row r="40" spans="1:26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</row>
    <row r="41" spans="1:26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 spans="1:26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</row>
    <row r="43" spans="1:26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r="44" spans="1:26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</row>
    <row r="45" spans="1:26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</row>
    <row r="46" spans="1:26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</row>
    <row r="47" spans="1:26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</row>
    <row r="48" spans="1:26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 spans="1:26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r="50" spans="1:26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</row>
    <row r="51" spans="1:26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</row>
    <row r="52" spans="1:26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</row>
    <row r="54" spans="1:26" ht="20.25">
      <c r="A54" s="7" t="s">
        <v>225</v>
      </c>
    </row>
    <row r="55" spans="1:26" ht="19.5">
      <c r="A55" s="4" t="s">
        <v>197</v>
      </c>
    </row>
    <row r="56" spans="1:26" ht="22.5" thickBot="1">
      <c r="A56" s="43" t="s">
        <v>0</v>
      </c>
      <c r="B56" s="43"/>
      <c r="C56" s="42" t="s">
        <v>150</v>
      </c>
      <c r="D56" s="26" t="s">
        <v>151</v>
      </c>
      <c r="E56" s="55" t="s">
        <v>212</v>
      </c>
      <c r="F56" s="27" t="s">
        <v>139</v>
      </c>
    </row>
    <row r="57" spans="1:26" ht="20.25" thickBot="1">
      <c r="A57" s="43" t="s">
        <v>142</v>
      </c>
      <c r="B57" s="43"/>
      <c r="C57" s="26">
        <v>169.1</v>
      </c>
      <c r="D57" s="48">
        <v>80.5</v>
      </c>
      <c r="E57" s="54">
        <f>D57/(C57/100)^2</f>
        <v>28.151961842026584</v>
      </c>
      <c r="F57" s="129" t="str">
        <f>IF(E57&gt;=40,"肥満4度",IF(E57&gt;=35,"肥満3度",IF(E57&gt;=30,"肥満2度",IF(E57&gt;=25,"肥満1度",IF(E57&gt;=18.5,"普通体重","低体重")))))</f>
        <v>肥満1度</v>
      </c>
    </row>
    <row r="58" spans="1:26" ht="19.5">
      <c r="A58" s="43" t="s">
        <v>143</v>
      </c>
      <c r="B58" s="43"/>
      <c r="C58" s="26">
        <v>154.19999999999999</v>
      </c>
      <c r="D58" s="26">
        <v>85.7</v>
      </c>
      <c r="E58" s="56">
        <f t="shared" ref="E58:E59" si="0">D58/(C58/100)^2</f>
        <v>36.042264917796729</v>
      </c>
      <c r="F58" s="49"/>
    </row>
    <row r="59" spans="1:26" ht="19.5">
      <c r="A59" s="43" t="s">
        <v>144</v>
      </c>
      <c r="B59" s="43"/>
      <c r="C59" s="26">
        <v>158.69999999999999</v>
      </c>
      <c r="D59" s="26">
        <v>57.6</v>
      </c>
      <c r="E59" s="54">
        <f t="shared" si="0"/>
        <v>22.870129823721328</v>
      </c>
      <c r="F59" s="26"/>
    </row>
    <row r="60" spans="1:26" ht="20.25">
      <c r="A60" s="7"/>
    </row>
    <row r="61" spans="1:26">
      <c r="A61" s="45"/>
      <c r="B61" s="53" t="s">
        <v>219</v>
      </c>
    </row>
    <row r="62" spans="1:26" ht="21.75">
      <c r="A62" s="46"/>
      <c r="B62" s="161" t="s">
        <v>221</v>
      </c>
      <c r="C62" s="162"/>
      <c r="D62" s="50" t="s">
        <v>211</v>
      </c>
      <c r="E62" s="51"/>
    </row>
    <row r="63" spans="1:26" ht="19.5">
      <c r="A63" s="47"/>
      <c r="B63" s="157" t="s">
        <v>285</v>
      </c>
      <c r="C63" s="158"/>
      <c r="D63" s="52" t="s">
        <v>213</v>
      </c>
      <c r="E63" s="51"/>
    </row>
    <row r="64" spans="1:26" ht="19.5">
      <c r="A64" s="47"/>
      <c r="B64" s="157" t="s">
        <v>281</v>
      </c>
      <c r="C64" s="158"/>
      <c r="D64" s="52" t="s">
        <v>214</v>
      </c>
      <c r="E64" s="51"/>
    </row>
    <row r="65" spans="1:6" ht="19.5">
      <c r="A65" s="47"/>
      <c r="B65" s="157" t="s">
        <v>282</v>
      </c>
      <c r="C65" s="158"/>
      <c r="D65" s="52" t="s">
        <v>216</v>
      </c>
      <c r="E65" s="51"/>
    </row>
    <row r="66" spans="1:6" ht="19.5">
      <c r="A66" s="47"/>
      <c r="B66" s="157" t="s">
        <v>283</v>
      </c>
      <c r="C66" s="158"/>
      <c r="D66" s="52" t="s">
        <v>215</v>
      </c>
      <c r="E66" s="51"/>
    </row>
    <row r="67" spans="1:6" ht="19.5">
      <c r="A67" s="47"/>
      <c r="B67" s="157" t="s">
        <v>284</v>
      </c>
      <c r="C67" s="158"/>
      <c r="D67" s="52" t="s">
        <v>217</v>
      </c>
      <c r="E67" s="51"/>
    </row>
    <row r="68" spans="1:6" ht="19.5">
      <c r="A68" s="47"/>
      <c r="B68" s="159" t="s">
        <v>286</v>
      </c>
      <c r="C68" s="160"/>
      <c r="D68" s="52" t="s">
        <v>218</v>
      </c>
      <c r="E68" s="51"/>
    </row>
    <row r="69" spans="1:6">
      <c r="B69" t="s">
        <v>220</v>
      </c>
    </row>
    <row r="70" spans="1:6" ht="20.25">
      <c r="A70" s="7"/>
    </row>
    <row r="71" spans="1:6">
      <c r="A71" s="13"/>
      <c r="B71" s="13"/>
      <c r="C71" s="33"/>
      <c r="D71" s="13"/>
    </row>
    <row r="72" spans="1:6">
      <c r="A72" s="13"/>
      <c r="B72" s="13"/>
      <c r="C72" s="33"/>
      <c r="D72" s="13"/>
    </row>
    <row r="73" spans="1:6" ht="20.25">
      <c r="A73" s="7" t="s">
        <v>226</v>
      </c>
    </row>
    <row r="74" spans="1:6" ht="19.5">
      <c r="A74" s="4" t="s">
        <v>197</v>
      </c>
    </row>
    <row r="75" spans="1:6" ht="22.5" thickBot="1">
      <c r="A75" s="43" t="s">
        <v>0</v>
      </c>
      <c r="B75" s="43"/>
      <c r="C75" s="42" t="s">
        <v>150</v>
      </c>
      <c r="D75" s="26" t="s">
        <v>151</v>
      </c>
      <c r="E75" s="55" t="s">
        <v>212</v>
      </c>
      <c r="F75" s="27" t="s">
        <v>139</v>
      </c>
    </row>
    <row r="76" spans="1:6" ht="20.25" thickBot="1">
      <c r="A76" s="43" t="s">
        <v>142</v>
      </c>
      <c r="B76" s="43"/>
      <c r="C76" s="26">
        <v>169.1</v>
      </c>
      <c r="D76" s="48">
        <v>80.5</v>
      </c>
      <c r="E76" s="54">
        <f>D76/(C76/100)^2</f>
        <v>28.151961842026584</v>
      </c>
      <c r="F76" s="133" t="str">
        <f>_xlfn.IFS(E76&gt;=40,"肥満4度",E76&gt;=35,"肥満3度",E76&gt;=30,"肥満2度",E76&gt;=25,"肥満1度",E76&gt;=18.5,"普通体重",TRUE,"低体重")</f>
        <v>肥満1度</v>
      </c>
    </row>
    <row r="77" spans="1:6" ht="19.5">
      <c r="A77" s="43" t="s">
        <v>143</v>
      </c>
      <c r="B77" s="43"/>
      <c r="C77" s="26">
        <v>154.19999999999999</v>
      </c>
      <c r="D77" s="26">
        <v>85.7</v>
      </c>
      <c r="E77" s="56">
        <f t="shared" ref="E77:E78" si="1">D77/(C77/100)^2</f>
        <v>36.042264917796729</v>
      </c>
      <c r="F77" s="49"/>
    </row>
    <row r="78" spans="1:6" ht="19.5">
      <c r="A78" s="43" t="s">
        <v>144</v>
      </c>
      <c r="B78" s="43"/>
      <c r="C78" s="26">
        <v>158.69999999999999</v>
      </c>
      <c r="D78" s="26">
        <v>57.6</v>
      </c>
      <c r="E78" s="54">
        <f t="shared" si="1"/>
        <v>22.870129823721328</v>
      </c>
      <c r="F78" s="26"/>
    </row>
    <row r="92" spans="1:5" ht="20.25">
      <c r="A92" s="7" t="s">
        <v>289</v>
      </c>
    </row>
    <row r="93" spans="1:5">
      <c r="A93" s="10" t="s">
        <v>290</v>
      </c>
    </row>
    <row r="94" spans="1:5">
      <c r="A94" s="10" t="s">
        <v>252</v>
      </c>
    </row>
    <row r="95" spans="1:5" ht="19.5">
      <c r="A95" s="4" t="s">
        <v>287</v>
      </c>
    </row>
    <row r="96" spans="1:5" ht="20.25" thickBot="1">
      <c r="A96" s="43" t="s">
        <v>140</v>
      </c>
      <c r="B96" s="43"/>
      <c r="C96" s="44" t="s">
        <v>141</v>
      </c>
      <c r="D96" s="169" t="s">
        <v>288</v>
      </c>
      <c r="E96" s="170"/>
    </row>
    <row r="97" spans="1:5" ht="20.25" thickBot="1">
      <c r="A97" s="43" t="s">
        <v>142</v>
      </c>
      <c r="B97" s="43"/>
      <c r="C97" s="58" t="s">
        <v>30</v>
      </c>
      <c r="D97" s="163" t="str">
        <f>_xlfn.SWITCH(C97,"高","2週間","中","1ヶ月","低","3ヶ月")</f>
        <v>1ヶ月</v>
      </c>
      <c r="E97" s="164"/>
    </row>
    <row r="98" spans="1:5" ht="19.5">
      <c r="A98" s="43" t="s">
        <v>143</v>
      </c>
      <c r="B98" s="43"/>
      <c r="C98" s="44" t="s">
        <v>31</v>
      </c>
      <c r="D98" s="165"/>
      <c r="E98" s="166"/>
    </row>
    <row r="99" spans="1:5" ht="19.5">
      <c r="A99" s="43" t="s">
        <v>144</v>
      </c>
      <c r="B99" s="43"/>
      <c r="C99" s="44" t="s">
        <v>147</v>
      </c>
      <c r="D99" s="167"/>
      <c r="E99" s="168"/>
    </row>
    <row r="100" spans="1:5" ht="19.5">
      <c r="A100" s="43" t="s">
        <v>145</v>
      </c>
      <c r="B100" s="43"/>
      <c r="C100" s="44" t="s">
        <v>146</v>
      </c>
      <c r="D100" s="167"/>
      <c r="E100" s="168"/>
    </row>
  </sheetData>
  <mergeCells count="12">
    <mergeCell ref="D97:E97"/>
    <mergeCell ref="D98:E98"/>
    <mergeCell ref="D99:E99"/>
    <mergeCell ref="D100:E100"/>
    <mergeCell ref="D96:E96"/>
    <mergeCell ref="B67:C67"/>
    <mergeCell ref="B68:C68"/>
    <mergeCell ref="B62:C62"/>
    <mergeCell ref="B63:C63"/>
    <mergeCell ref="B64:C64"/>
    <mergeCell ref="B65:C65"/>
    <mergeCell ref="B66:C66"/>
  </mergeCells>
  <phoneticPr fontId="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EA45D-768D-483C-8816-FA555FD8005B}">
  <sheetPr codeName="Sheet3"/>
  <dimension ref="A1:L47"/>
  <sheetViews>
    <sheetView workbookViewId="0">
      <selection activeCell="L24" sqref="L24"/>
    </sheetView>
  </sheetViews>
  <sheetFormatPr defaultRowHeight="18.75"/>
  <cols>
    <col min="1" max="1" width="16.25" customWidth="1"/>
    <col min="2" max="2" width="13.375" customWidth="1"/>
    <col min="3" max="3" width="14.25" customWidth="1"/>
    <col min="4" max="4" width="19.25" customWidth="1"/>
    <col min="5" max="5" width="9" customWidth="1"/>
    <col min="9" max="9" width="17.75" customWidth="1"/>
    <col min="10" max="10" width="13.375" customWidth="1"/>
    <col min="11" max="11" width="14.25" customWidth="1"/>
    <col min="12" max="12" width="20.125" customWidth="1"/>
  </cols>
  <sheetData>
    <row r="1" spans="1:12" ht="24">
      <c r="A1" s="3" t="s">
        <v>292</v>
      </c>
    </row>
    <row r="2" spans="1:12" ht="24">
      <c r="A2" s="3" t="s">
        <v>5</v>
      </c>
    </row>
    <row r="4" spans="1:12" ht="20.25">
      <c r="A4" s="113" t="s">
        <v>134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39" customHeight="1">
      <c r="A5" s="64" t="s">
        <v>9</v>
      </c>
      <c r="B5" s="171" t="s">
        <v>300</v>
      </c>
      <c r="C5" s="172"/>
      <c r="D5" s="172"/>
      <c r="E5" s="172"/>
      <c r="F5" s="173" t="s">
        <v>10</v>
      </c>
      <c r="G5" s="174"/>
      <c r="H5" s="174"/>
      <c r="I5" s="174"/>
      <c r="J5" s="175"/>
      <c r="K5" s="115"/>
      <c r="L5" s="62"/>
    </row>
    <row r="6" spans="1:12" ht="19.899999999999999" customHeight="1">
      <c r="A6" s="74" t="e">
        <v>#VALUE!</v>
      </c>
      <c r="B6" s="188" t="s">
        <v>240</v>
      </c>
      <c r="C6" s="188"/>
      <c r="D6" s="188"/>
      <c r="E6" s="188"/>
      <c r="F6" s="176" t="s">
        <v>291</v>
      </c>
      <c r="G6" s="177"/>
      <c r="H6" s="177"/>
      <c r="I6" s="177"/>
      <c r="J6" s="178"/>
      <c r="K6" s="116"/>
      <c r="L6" s="63"/>
    </row>
    <row r="7" spans="1:12" ht="19.899999999999999" customHeight="1">
      <c r="A7" s="74" t="e">
        <v>#NUM!</v>
      </c>
      <c r="B7" s="188" t="s">
        <v>236</v>
      </c>
      <c r="C7" s="188"/>
      <c r="D7" s="188"/>
      <c r="E7" s="188"/>
      <c r="F7" s="179"/>
      <c r="G7" s="180"/>
      <c r="H7" s="180"/>
      <c r="I7" s="180"/>
      <c r="J7" s="181"/>
      <c r="K7" s="116"/>
      <c r="L7" s="63"/>
    </row>
    <row r="8" spans="1:12" ht="19.899999999999999" customHeight="1">
      <c r="A8" s="74" t="e">
        <v>#N/A</v>
      </c>
      <c r="B8" s="188" t="s">
        <v>6</v>
      </c>
      <c r="C8" s="188"/>
      <c r="D8" s="188"/>
      <c r="E8" s="188"/>
      <c r="F8" s="179"/>
      <c r="G8" s="180"/>
      <c r="H8" s="180"/>
      <c r="I8" s="180"/>
      <c r="J8" s="181"/>
      <c r="K8" s="116"/>
      <c r="L8" s="63"/>
    </row>
    <row r="9" spans="1:12" ht="19.899999999999999" customHeight="1">
      <c r="A9" s="74" t="e">
        <v>#NULL!</v>
      </c>
      <c r="B9" s="188" t="s">
        <v>227</v>
      </c>
      <c r="C9" s="188"/>
      <c r="D9" s="188"/>
      <c r="E9" s="188"/>
      <c r="F9" s="179"/>
      <c r="G9" s="180"/>
      <c r="H9" s="180"/>
      <c r="I9" s="180"/>
      <c r="J9" s="181"/>
      <c r="K9" s="116"/>
      <c r="L9" s="63"/>
    </row>
    <row r="10" spans="1:12" ht="19.899999999999999" customHeight="1">
      <c r="A10" s="74" t="e">
        <v>#DIV/0!</v>
      </c>
      <c r="B10" s="188" t="s">
        <v>235</v>
      </c>
      <c r="C10" s="188"/>
      <c r="D10" s="188"/>
      <c r="E10" s="188"/>
      <c r="F10" s="179"/>
      <c r="G10" s="180"/>
      <c r="H10" s="180"/>
      <c r="I10" s="180"/>
      <c r="J10" s="181"/>
      <c r="K10" s="116"/>
      <c r="L10" s="63"/>
    </row>
    <row r="11" spans="1:12" ht="19.899999999999999" customHeight="1">
      <c r="A11" s="74" t="e">
        <v>#REF!</v>
      </c>
      <c r="B11" s="188" t="s">
        <v>237</v>
      </c>
      <c r="C11" s="188"/>
      <c r="D11" s="188"/>
      <c r="E11" s="188"/>
      <c r="F11" s="182"/>
      <c r="G11" s="183"/>
      <c r="H11" s="183"/>
      <c r="I11" s="183"/>
      <c r="J11" s="184"/>
      <c r="K11" s="116"/>
      <c r="L11" s="63"/>
    </row>
    <row r="12" spans="1:12" ht="19.899999999999999" customHeight="1">
      <c r="A12" s="74" t="e">
        <v>#NAME?</v>
      </c>
      <c r="B12" s="188" t="s">
        <v>7</v>
      </c>
      <c r="C12" s="188"/>
      <c r="D12" s="188"/>
      <c r="E12" s="188"/>
      <c r="F12" s="185" t="s">
        <v>239</v>
      </c>
      <c r="G12" s="186"/>
      <c r="H12" s="186"/>
      <c r="I12" s="186"/>
      <c r="J12" s="187"/>
      <c r="K12" s="115"/>
      <c r="L12" s="10"/>
    </row>
    <row r="13" spans="1:12" ht="19.899999999999999" customHeight="1">
      <c r="A13" s="75" t="s">
        <v>8</v>
      </c>
      <c r="B13" s="189" t="s">
        <v>238</v>
      </c>
      <c r="C13" s="189"/>
      <c r="D13" s="189"/>
      <c r="E13" s="189"/>
      <c r="F13" s="185" t="s">
        <v>15</v>
      </c>
      <c r="G13" s="186"/>
      <c r="H13" s="186"/>
      <c r="I13" s="186"/>
      <c r="J13" s="187"/>
      <c r="K13" s="115"/>
      <c r="L13" s="10"/>
    </row>
    <row r="14" spans="1:12">
      <c r="A14" s="117"/>
      <c r="B14" s="118"/>
      <c r="C14" s="107"/>
      <c r="D14" s="107"/>
      <c r="E14" s="107"/>
      <c r="F14" s="107"/>
      <c r="G14" s="107"/>
      <c r="H14" s="107"/>
      <c r="I14" s="107"/>
      <c r="J14" s="107"/>
      <c r="K14" s="107"/>
    </row>
    <row r="15" spans="1:12">
      <c r="A15" s="6"/>
      <c r="B15" s="5"/>
    </row>
    <row r="16" spans="1:12">
      <c r="A16" s="6"/>
      <c r="B16" s="5"/>
    </row>
    <row r="17" spans="1:12" ht="20.25">
      <c r="A17" s="7" t="s">
        <v>256</v>
      </c>
    </row>
    <row r="18" spans="1:12" ht="19.5">
      <c r="A18" s="4"/>
    </row>
    <row r="19" spans="1:12" ht="20.25">
      <c r="A19" s="76" t="s">
        <v>246</v>
      </c>
      <c r="I19" s="7" t="s">
        <v>247</v>
      </c>
    </row>
    <row r="20" spans="1:12" ht="20.25">
      <c r="A20" s="11"/>
      <c r="I20" s="80" t="s">
        <v>259</v>
      </c>
    </row>
    <row r="21" spans="1:12" ht="20.25">
      <c r="A21" s="12"/>
      <c r="B21" s="5"/>
      <c r="I21" s="7"/>
    </row>
    <row r="22" spans="1:12" ht="19.5">
      <c r="A22" s="4" t="s">
        <v>228</v>
      </c>
      <c r="B22" s="67"/>
      <c r="C22" s="67"/>
      <c r="D22" s="67"/>
      <c r="I22" s="4" t="s">
        <v>228</v>
      </c>
      <c r="J22" s="67"/>
      <c r="K22" s="67"/>
      <c r="L22" s="67"/>
    </row>
    <row r="23" spans="1:12" ht="20.25" thickBot="1">
      <c r="A23" s="26" t="s">
        <v>18</v>
      </c>
      <c r="B23" s="68" t="s">
        <v>229</v>
      </c>
      <c r="C23" s="69" t="s">
        <v>231</v>
      </c>
      <c r="D23" s="26" t="s">
        <v>230</v>
      </c>
      <c r="I23" s="26" t="s">
        <v>18</v>
      </c>
      <c r="J23" s="69" t="s">
        <v>229</v>
      </c>
      <c r="K23" s="69" t="s">
        <v>231</v>
      </c>
      <c r="L23" s="27" t="s">
        <v>230</v>
      </c>
    </row>
    <row r="24" spans="1:12" ht="20.25" thickBot="1">
      <c r="A24" s="70" t="s">
        <v>241</v>
      </c>
      <c r="B24" s="137"/>
      <c r="C24" s="73">
        <v>1304</v>
      </c>
      <c r="D24" s="71" t="e">
        <f t="shared" ref="D24:D25" si="0">C24/B24</f>
        <v>#DIV/0!</v>
      </c>
      <c r="I24" s="70" t="s">
        <v>241</v>
      </c>
      <c r="J24" s="60"/>
      <c r="K24" s="77">
        <v>1304</v>
      </c>
      <c r="L24" s="89"/>
    </row>
    <row r="25" spans="1:12" ht="20.25" thickBot="1">
      <c r="A25" s="26" t="s">
        <v>243</v>
      </c>
      <c r="B25" s="135">
        <v>931</v>
      </c>
      <c r="C25" s="60">
        <v>1014</v>
      </c>
      <c r="D25" s="72">
        <f t="shared" si="0"/>
        <v>1.0891514500537056</v>
      </c>
      <c r="I25" s="26" t="s">
        <v>243</v>
      </c>
      <c r="J25" s="60">
        <v>931</v>
      </c>
      <c r="K25" s="60">
        <v>1014</v>
      </c>
      <c r="L25" s="78"/>
    </row>
    <row r="26" spans="1:12" ht="20.25" thickBot="1">
      <c r="A26" s="48" t="s">
        <v>242</v>
      </c>
      <c r="B26" s="137"/>
      <c r="C26" s="73">
        <v>263</v>
      </c>
      <c r="D26" s="71" t="e">
        <f>C26/B26</f>
        <v>#DIV/0!</v>
      </c>
      <c r="I26" s="48" t="s">
        <v>242</v>
      </c>
      <c r="J26" s="60"/>
      <c r="K26" s="73">
        <v>263</v>
      </c>
      <c r="L26" s="72"/>
    </row>
    <row r="27" spans="1:12" ht="19.5">
      <c r="A27" s="26" t="s">
        <v>234</v>
      </c>
      <c r="B27" s="136">
        <v>311</v>
      </c>
      <c r="C27" s="60">
        <v>391</v>
      </c>
      <c r="D27" s="72">
        <f>C27/B27</f>
        <v>1.257234726688103</v>
      </c>
      <c r="I27" s="26" t="s">
        <v>234</v>
      </c>
      <c r="J27" s="60">
        <v>311</v>
      </c>
      <c r="K27" s="60">
        <v>391</v>
      </c>
      <c r="L27" s="72"/>
    </row>
    <row r="35" spans="1:12" ht="20.25">
      <c r="A35" s="7" t="s">
        <v>258</v>
      </c>
    </row>
    <row r="36" spans="1:12" ht="20.25">
      <c r="A36" s="4"/>
      <c r="I36" s="7" t="s">
        <v>247</v>
      </c>
    </row>
    <row r="37" spans="1:12" ht="20.25">
      <c r="A37" s="76" t="s">
        <v>246</v>
      </c>
      <c r="I37" s="80" t="s">
        <v>257</v>
      </c>
    </row>
    <row r="38" spans="1:12">
      <c r="A38" s="12"/>
    </row>
    <row r="39" spans="1:12">
      <c r="A39" s="12"/>
    </row>
    <row r="40" spans="1:12" ht="19.5">
      <c r="A40" s="4" t="s">
        <v>233</v>
      </c>
      <c r="I40" s="4" t="s">
        <v>233</v>
      </c>
    </row>
    <row r="41" spans="1:12" ht="19.5">
      <c r="A41" s="26" t="s">
        <v>4</v>
      </c>
      <c r="B41" s="26" t="s">
        <v>2</v>
      </c>
      <c r="C41" s="26" t="s">
        <v>3</v>
      </c>
      <c r="D41" s="26" t="s">
        <v>244</v>
      </c>
      <c r="I41" s="26" t="s">
        <v>4</v>
      </c>
      <c r="J41" s="26" t="s">
        <v>2</v>
      </c>
      <c r="K41" s="26" t="s">
        <v>3</v>
      </c>
      <c r="L41" s="81" t="s">
        <v>245</v>
      </c>
    </row>
    <row r="42" spans="1:12" ht="19.5">
      <c r="A42" s="26" t="s">
        <v>11</v>
      </c>
      <c r="B42" s="60">
        <v>2850</v>
      </c>
      <c r="C42" s="138" t="s">
        <v>16</v>
      </c>
      <c r="D42" s="61" t="e">
        <f>B42*C42</f>
        <v>#VALUE!</v>
      </c>
      <c r="I42" s="26" t="s">
        <v>11</v>
      </c>
      <c r="J42" s="60">
        <v>2850</v>
      </c>
      <c r="K42" s="139" t="s">
        <v>16</v>
      </c>
      <c r="L42" s="130"/>
    </row>
    <row r="43" spans="1:12" ht="19.5">
      <c r="A43" s="26" t="s">
        <v>12</v>
      </c>
      <c r="B43" s="60">
        <v>450</v>
      </c>
      <c r="C43" s="26">
        <v>5</v>
      </c>
      <c r="D43" s="60">
        <f t="shared" ref="D43:D45" si="1">B43*C43</f>
        <v>2250</v>
      </c>
      <c r="I43" s="26" t="s">
        <v>12</v>
      </c>
      <c r="J43" s="60">
        <v>450</v>
      </c>
      <c r="K43" s="26">
        <v>5</v>
      </c>
      <c r="L43" s="82"/>
    </row>
    <row r="44" spans="1:12" ht="19.5">
      <c r="A44" s="26" t="s">
        <v>14</v>
      </c>
      <c r="B44" s="60">
        <v>980</v>
      </c>
      <c r="C44" s="138" t="s">
        <v>16</v>
      </c>
      <c r="D44" s="61" t="e">
        <f t="shared" si="1"/>
        <v>#VALUE!</v>
      </c>
      <c r="I44" s="26" t="s">
        <v>14</v>
      </c>
      <c r="J44" s="60">
        <v>980</v>
      </c>
      <c r="K44" s="138" t="s">
        <v>16</v>
      </c>
      <c r="L44" s="66"/>
    </row>
    <row r="45" spans="1:12" ht="19.5">
      <c r="A45" s="26" t="s">
        <v>232</v>
      </c>
      <c r="B45" s="60">
        <v>910</v>
      </c>
      <c r="C45" s="65">
        <v>3</v>
      </c>
      <c r="D45" s="66">
        <f t="shared" si="1"/>
        <v>2730</v>
      </c>
      <c r="I45" s="26" t="s">
        <v>232</v>
      </c>
      <c r="J45" s="60">
        <v>910</v>
      </c>
      <c r="K45" s="65">
        <v>3</v>
      </c>
      <c r="L45" s="66"/>
    </row>
    <row r="46" spans="1:12" s="8" customFormat="1" ht="19.5">
      <c r="A46" s="4"/>
      <c r="B46" s="4"/>
      <c r="C46" s="59" t="s">
        <v>13</v>
      </c>
      <c r="D46" s="61" t="e">
        <f>SUM(D42:D45)</f>
        <v>#VALUE!</v>
      </c>
      <c r="I46" s="4"/>
      <c r="J46" s="4"/>
      <c r="K46" s="59" t="s">
        <v>13</v>
      </c>
      <c r="L46" s="66">
        <f>SUM(L42:L45)</f>
        <v>0</v>
      </c>
    </row>
    <row r="47" spans="1:12" ht="19.5">
      <c r="F47" s="4"/>
    </row>
  </sheetData>
  <mergeCells count="13">
    <mergeCell ref="B5:E5"/>
    <mergeCell ref="F5:J5"/>
    <mergeCell ref="F6:J11"/>
    <mergeCell ref="F12:J12"/>
    <mergeCell ref="F13:J13"/>
    <mergeCell ref="B6:E6"/>
    <mergeCell ref="B7:E7"/>
    <mergeCell ref="B8:E8"/>
    <mergeCell ref="B9:E9"/>
    <mergeCell ref="B10:E10"/>
    <mergeCell ref="B11:E11"/>
    <mergeCell ref="B12:E12"/>
    <mergeCell ref="B13:E13"/>
  </mergeCells>
  <phoneticPr fontId="2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30A77-8736-4CFA-A9E2-4DCC86AD01DE}">
  <sheetPr codeName="Sheet4"/>
  <dimension ref="A1:R173"/>
  <sheetViews>
    <sheetView zoomScaleNormal="100" workbookViewId="0">
      <selection activeCell="C67" sqref="C67"/>
    </sheetView>
  </sheetViews>
  <sheetFormatPr defaultRowHeight="18.75"/>
  <cols>
    <col min="1" max="1" width="16.875" customWidth="1"/>
    <col min="2" max="2" width="12.875" customWidth="1"/>
    <col min="3" max="3" width="11.75" customWidth="1"/>
    <col min="4" max="12" width="9" customWidth="1"/>
    <col min="13" max="15" width="7.75" customWidth="1"/>
    <col min="16" max="16" width="10.25" customWidth="1"/>
    <col min="17" max="17" width="10.125" customWidth="1"/>
    <col min="19" max="19" width="8.875" customWidth="1"/>
  </cols>
  <sheetData>
    <row r="1" spans="1:12" ht="24">
      <c r="A1" s="3" t="s">
        <v>123</v>
      </c>
    </row>
    <row r="2" spans="1:12" ht="24">
      <c r="A2" s="3" t="s">
        <v>19</v>
      </c>
    </row>
    <row r="3" spans="1:12" ht="24">
      <c r="A3" s="3" t="s">
        <v>21</v>
      </c>
    </row>
    <row r="4" spans="1:12" ht="24">
      <c r="A4" s="3" t="s">
        <v>20</v>
      </c>
    </row>
    <row r="5" spans="1:12" ht="24">
      <c r="A5" s="3" t="s">
        <v>22</v>
      </c>
      <c r="K5" s="1"/>
      <c r="L5" s="1"/>
    </row>
    <row r="6" spans="1:12" ht="24">
      <c r="A6" s="3" t="s">
        <v>23</v>
      </c>
    </row>
    <row r="7" spans="1:12">
      <c r="L7" s="2"/>
    </row>
    <row r="8" spans="1:12">
      <c r="K8" s="14"/>
    </row>
    <row r="9" spans="1:12" ht="19.5">
      <c r="A9" s="106" t="s">
        <v>33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6"/>
    </row>
    <row r="10" spans="1:12">
      <c r="A10" s="107" t="s">
        <v>49</v>
      </c>
      <c r="B10" s="107"/>
      <c r="C10" s="107"/>
      <c r="D10" s="107"/>
      <c r="E10" s="107"/>
      <c r="F10" s="107"/>
      <c r="G10" s="107"/>
      <c r="H10" s="119"/>
      <c r="I10" s="107"/>
      <c r="J10" s="107"/>
      <c r="K10" s="107"/>
      <c r="L10" s="16"/>
    </row>
    <row r="11" spans="1:12">
      <c r="A11" s="107"/>
      <c r="B11" s="107"/>
      <c r="C11" s="107"/>
      <c r="D11" s="107"/>
      <c r="E11" s="107"/>
      <c r="F11" s="107"/>
      <c r="G11" s="120"/>
      <c r="H11" s="107"/>
      <c r="I11" s="107"/>
      <c r="J11" s="107"/>
      <c r="K11" s="107"/>
    </row>
    <row r="12" spans="1:12">
      <c r="A12" s="111" t="s">
        <v>32</v>
      </c>
      <c r="B12" s="107"/>
      <c r="C12" s="107"/>
      <c r="D12" s="107"/>
      <c r="E12" s="107"/>
      <c r="F12" s="107"/>
      <c r="G12" s="121"/>
      <c r="H12" s="119"/>
      <c r="I12" s="107"/>
      <c r="J12" s="107"/>
      <c r="K12" s="107"/>
    </row>
    <row r="13" spans="1:12">
      <c r="A13" s="122" t="s">
        <v>293</v>
      </c>
      <c r="B13" s="107"/>
      <c r="C13" s="107"/>
      <c r="D13" s="107"/>
      <c r="E13" s="107"/>
      <c r="F13" s="107"/>
      <c r="G13" s="123"/>
      <c r="H13" s="119"/>
      <c r="I13" s="107"/>
      <c r="J13" s="107"/>
      <c r="K13" s="107"/>
    </row>
    <row r="14" spans="1:12">
      <c r="A14" s="107" t="s">
        <v>294</v>
      </c>
      <c r="B14" s="107"/>
      <c r="C14" s="107"/>
      <c r="D14" s="107"/>
      <c r="E14" s="107"/>
      <c r="F14" s="107"/>
      <c r="G14" s="107"/>
      <c r="H14" s="111"/>
      <c r="I14" s="107"/>
      <c r="J14" s="107"/>
      <c r="K14" s="107"/>
    </row>
    <row r="15" spans="1:12">
      <c r="A15" s="107" t="s">
        <v>295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</row>
    <row r="16" spans="1:12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</row>
    <row r="17" spans="1:11" ht="19.5">
      <c r="A17" s="106" t="s">
        <v>296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</row>
    <row r="18" spans="1:11">
      <c r="A18" s="119" t="s">
        <v>36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</row>
    <row r="19" spans="1:11">
      <c r="A19" s="124" t="s">
        <v>40</v>
      </c>
      <c r="B19" s="107"/>
      <c r="C19" s="107"/>
      <c r="D19" s="107"/>
      <c r="E19" s="107"/>
      <c r="F19" s="107"/>
      <c r="G19" s="107"/>
      <c r="H19" s="119"/>
      <c r="I19" s="107"/>
      <c r="J19" s="107"/>
      <c r="K19" s="107"/>
    </row>
    <row r="20" spans="1:11">
      <c r="A20" s="111"/>
      <c r="B20" s="107"/>
      <c r="C20" s="107"/>
      <c r="D20" s="107"/>
      <c r="E20" s="107" t="s">
        <v>47</v>
      </c>
      <c r="F20" s="107"/>
      <c r="G20" s="107"/>
      <c r="H20" s="107"/>
      <c r="I20" s="107"/>
      <c r="J20" s="107"/>
      <c r="K20" s="107"/>
    </row>
    <row r="21" spans="1:11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</row>
    <row r="22" spans="1:11">
      <c r="A22" s="107"/>
      <c r="B22" s="107"/>
      <c r="C22" s="107"/>
      <c r="D22" s="107"/>
      <c r="E22" s="107"/>
      <c r="F22" s="107"/>
      <c r="G22" s="107"/>
      <c r="H22" s="119"/>
      <c r="I22" s="107"/>
      <c r="J22" s="107"/>
      <c r="K22" s="107"/>
    </row>
    <row r="23" spans="1:11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</row>
    <row r="24" spans="1:11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</row>
    <row r="25" spans="1:11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</row>
    <row r="26" spans="1:11">
      <c r="A26" s="119" t="s">
        <v>297</v>
      </c>
      <c r="B26" s="107"/>
      <c r="C26" s="107"/>
      <c r="D26" s="107"/>
      <c r="E26" s="107"/>
      <c r="F26" s="125"/>
      <c r="G26" s="107"/>
      <c r="H26" s="107"/>
      <c r="I26" s="107"/>
      <c r="J26" s="107"/>
      <c r="K26" s="107"/>
    </row>
    <row r="27" spans="1:11">
      <c r="A27" s="107" t="s">
        <v>158</v>
      </c>
      <c r="B27" s="107"/>
      <c r="C27" s="107"/>
      <c r="D27" s="107"/>
      <c r="E27" s="107"/>
      <c r="F27" s="125"/>
      <c r="G27" s="107"/>
      <c r="H27" s="107"/>
      <c r="I27" s="107"/>
      <c r="J27" s="107"/>
      <c r="K27" s="107"/>
    </row>
    <row r="28" spans="1:11">
      <c r="A28" s="107" t="s">
        <v>50</v>
      </c>
      <c r="B28" s="107"/>
      <c r="C28" s="107"/>
      <c r="D28" s="107"/>
      <c r="E28" s="107"/>
      <c r="F28" s="125"/>
      <c r="G28" s="107"/>
      <c r="H28" s="107"/>
      <c r="I28" s="107"/>
      <c r="J28" s="107"/>
      <c r="K28" s="107"/>
    </row>
    <row r="29" spans="1:11">
      <c r="A29" s="107"/>
      <c r="B29" s="107"/>
      <c r="C29" s="107"/>
      <c r="D29" s="107"/>
      <c r="E29" s="107"/>
      <c r="F29" s="107"/>
      <c r="G29" s="107" t="s">
        <v>48</v>
      </c>
      <c r="H29" s="107"/>
      <c r="I29" s="107"/>
      <c r="J29" s="107"/>
      <c r="K29" s="107"/>
    </row>
    <row r="30" spans="1:11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</row>
    <row r="31" spans="1:11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</row>
    <row r="32" spans="1:11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</row>
    <row r="34" spans="1:18" ht="19.5">
      <c r="A34" s="106" t="s">
        <v>35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</row>
    <row r="35" spans="1:18">
      <c r="A35" s="112" t="s">
        <v>159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</row>
    <row r="36" spans="1:18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</row>
    <row r="37" spans="1:18">
      <c r="A37" s="111" t="s">
        <v>37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</row>
    <row r="38" spans="1:18">
      <c r="A38" s="107" t="s">
        <v>114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</row>
    <row r="39" spans="1:18">
      <c r="A39" s="107" t="s">
        <v>298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20"/>
      <c r="P39" s="107"/>
      <c r="Q39" s="107"/>
      <c r="R39" s="107"/>
    </row>
    <row r="40" spans="1:18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</row>
    <row r="41" spans="1:18">
      <c r="A41" s="111" t="s">
        <v>38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</row>
    <row r="42" spans="1:18">
      <c r="A42" s="107" t="s">
        <v>115</v>
      </c>
      <c r="B42" s="107"/>
      <c r="C42" s="107"/>
      <c r="D42" s="107"/>
      <c r="E42" s="107"/>
      <c r="F42" s="107"/>
      <c r="G42" s="107" t="s">
        <v>116</v>
      </c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</row>
    <row r="43" spans="1:18">
      <c r="A43" s="107" t="s">
        <v>39</v>
      </c>
      <c r="B43" s="107"/>
      <c r="C43" s="107"/>
      <c r="D43" s="107"/>
      <c r="E43" s="107"/>
      <c r="F43" s="107"/>
      <c r="G43" s="107" t="s">
        <v>41</v>
      </c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</row>
    <row r="44" spans="1:18" ht="20.25" thickBot="1">
      <c r="A44" s="107" t="s">
        <v>276</v>
      </c>
      <c r="B44" s="107"/>
      <c r="C44" s="107"/>
      <c r="D44" s="107"/>
      <c r="E44" s="107"/>
      <c r="F44" s="107"/>
      <c r="G44" s="107" t="s">
        <v>277</v>
      </c>
      <c r="H44" s="107"/>
      <c r="I44" s="107"/>
      <c r="J44" s="107"/>
      <c r="K44" s="107"/>
      <c r="L44" s="107"/>
      <c r="M44" s="107"/>
      <c r="N44" s="107"/>
      <c r="O44" s="106" t="s">
        <v>43</v>
      </c>
      <c r="P44" s="107"/>
      <c r="Q44" s="107"/>
      <c r="R44" s="107"/>
    </row>
    <row r="45" spans="1:18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41" t="s">
        <v>44</v>
      </c>
      <c r="P45" s="142" t="s">
        <v>42</v>
      </c>
      <c r="Q45" s="143" t="s">
        <v>45</v>
      </c>
      <c r="R45" s="107"/>
    </row>
    <row r="46" spans="1:18" ht="19.5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90" t="s">
        <v>59</v>
      </c>
      <c r="P46" s="144" t="s">
        <v>46</v>
      </c>
      <c r="Q46" s="145">
        <v>2025</v>
      </c>
      <c r="R46" s="107"/>
    </row>
    <row r="47" spans="1:18" ht="19.5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92"/>
      <c r="P47" s="28" t="s">
        <v>51</v>
      </c>
      <c r="Q47" s="145">
        <v>25</v>
      </c>
      <c r="R47" s="107"/>
    </row>
    <row r="48" spans="1:18" ht="19.5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90" t="s">
        <v>58</v>
      </c>
      <c r="P48" s="28" t="s">
        <v>52</v>
      </c>
      <c r="Q48" s="145" t="s">
        <v>53</v>
      </c>
      <c r="R48" s="107"/>
    </row>
    <row r="49" spans="1:18" ht="19.5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93"/>
      <c r="P49" s="28" t="s">
        <v>54</v>
      </c>
      <c r="Q49" s="145" t="s">
        <v>55</v>
      </c>
      <c r="R49" s="107"/>
    </row>
    <row r="50" spans="1:18" ht="19.5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92"/>
      <c r="P50" s="28" t="s">
        <v>56</v>
      </c>
      <c r="Q50" s="145" t="s">
        <v>57</v>
      </c>
      <c r="R50" s="107"/>
    </row>
    <row r="51" spans="1:18" ht="19.5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90" t="s">
        <v>60</v>
      </c>
      <c r="P51" s="28" t="s">
        <v>61</v>
      </c>
      <c r="Q51" s="146" t="s">
        <v>62</v>
      </c>
      <c r="R51" s="107"/>
    </row>
    <row r="52" spans="1:18" ht="19.5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92"/>
      <c r="P52" s="28" t="s">
        <v>76</v>
      </c>
      <c r="Q52" s="145">
        <v>7</v>
      </c>
      <c r="R52" s="107"/>
    </row>
    <row r="53" spans="1:18" ht="19.5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90" t="s">
        <v>63</v>
      </c>
      <c r="P53" s="28" t="s">
        <v>64</v>
      </c>
      <c r="Q53" s="146" t="s">
        <v>69</v>
      </c>
      <c r="R53" s="107"/>
    </row>
    <row r="54" spans="1:18" ht="19.5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92"/>
      <c r="P54" s="28" t="s">
        <v>65</v>
      </c>
      <c r="Q54" s="145">
        <v>4</v>
      </c>
      <c r="R54" s="107"/>
    </row>
    <row r="55" spans="1:18" ht="19.5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90" t="s">
        <v>67</v>
      </c>
      <c r="P55" s="28" t="s">
        <v>68</v>
      </c>
      <c r="Q55" s="146" t="s">
        <v>66</v>
      </c>
      <c r="R55" s="107"/>
    </row>
    <row r="56" spans="1:18" ht="19.5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92"/>
      <c r="P56" s="28" t="s">
        <v>73</v>
      </c>
      <c r="Q56" s="145">
        <v>1</v>
      </c>
      <c r="R56" s="107"/>
    </row>
    <row r="57" spans="1:18" ht="19.5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90" t="s">
        <v>70</v>
      </c>
      <c r="P57" s="28" t="s">
        <v>72</v>
      </c>
      <c r="Q57" s="145" t="s">
        <v>74</v>
      </c>
      <c r="R57" s="107"/>
    </row>
    <row r="58" spans="1:18" ht="20.25" thickBot="1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91"/>
      <c r="P58" s="147" t="s">
        <v>71</v>
      </c>
      <c r="Q58" s="148" t="s">
        <v>75</v>
      </c>
      <c r="R58" s="107"/>
    </row>
    <row r="59" spans="1:18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</row>
    <row r="60" spans="1:18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</row>
    <row r="61" spans="1:18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</row>
    <row r="62" spans="1:18">
      <c r="A62" s="107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</row>
    <row r="64" spans="1:18" ht="20.25">
      <c r="A64" s="7" t="s">
        <v>264</v>
      </c>
    </row>
    <row r="65" spans="1:17" ht="19.5">
      <c r="A65" s="4" t="s">
        <v>25</v>
      </c>
    </row>
    <row r="66" spans="1:17" ht="22.5" customHeight="1">
      <c r="A66" s="196" t="s">
        <v>119</v>
      </c>
      <c r="B66" s="198"/>
      <c r="C66" s="83">
        <v>2025</v>
      </c>
      <c r="D66" s="21" t="s">
        <v>117</v>
      </c>
      <c r="E66" s="83">
        <v>4</v>
      </c>
      <c r="F66" s="21" t="s">
        <v>118</v>
      </c>
      <c r="G66" s="199"/>
      <c r="H66" s="199"/>
      <c r="I66" s="199"/>
      <c r="J66" s="199"/>
      <c r="K66" s="199"/>
      <c r="L66" s="200"/>
      <c r="P66" s="14"/>
      <c r="Q66" s="14"/>
    </row>
    <row r="67" spans="1:17" ht="20.25">
      <c r="A67" s="201" t="s">
        <v>81</v>
      </c>
      <c r="B67" s="202" t="s">
        <v>78</v>
      </c>
      <c r="C67" s="131"/>
      <c r="D67" s="102"/>
      <c r="E67" s="102"/>
      <c r="F67" s="102"/>
      <c r="G67" s="102"/>
      <c r="H67" s="102"/>
      <c r="I67" s="102"/>
      <c r="J67" s="102"/>
      <c r="K67" s="102"/>
      <c r="L67" s="102"/>
      <c r="O67" s="1"/>
      <c r="P67" s="1"/>
    </row>
    <row r="68" spans="1:17" ht="20.25">
      <c r="A68" s="201"/>
      <c r="B68" s="202"/>
      <c r="C68" s="134"/>
      <c r="D68" s="103"/>
      <c r="E68" s="103"/>
      <c r="F68" s="103"/>
      <c r="G68" s="103"/>
      <c r="H68" s="103"/>
      <c r="I68" s="103"/>
      <c r="J68" s="103"/>
      <c r="K68" s="103"/>
      <c r="L68" s="103"/>
      <c r="N68" s="1"/>
      <c r="O68" s="1"/>
      <c r="P68" s="1"/>
    </row>
    <row r="69" spans="1:17">
      <c r="A69" s="88" t="s">
        <v>200</v>
      </c>
      <c r="B69" s="23" t="s">
        <v>79</v>
      </c>
      <c r="C69" s="24" t="s">
        <v>1</v>
      </c>
      <c r="D69" s="25" t="s">
        <v>27</v>
      </c>
      <c r="E69" s="25" t="s">
        <v>27</v>
      </c>
      <c r="F69" s="25" t="s">
        <v>1</v>
      </c>
      <c r="G69" s="25" t="s">
        <v>27</v>
      </c>
      <c r="H69" s="25" t="s">
        <v>1</v>
      </c>
      <c r="I69" s="25" t="s">
        <v>27</v>
      </c>
      <c r="J69" s="25" t="s">
        <v>27</v>
      </c>
      <c r="K69" s="25" t="s">
        <v>1</v>
      </c>
      <c r="L69" s="25" t="s">
        <v>27</v>
      </c>
    </row>
    <row r="70" spans="1:17">
      <c r="A70" s="88" t="s">
        <v>201</v>
      </c>
      <c r="B70" s="22" t="s">
        <v>79</v>
      </c>
      <c r="C70" s="25" t="s">
        <v>27</v>
      </c>
      <c r="D70" s="25" t="s">
        <v>1</v>
      </c>
      <c r="E70" s="25" t="s">
        <v>1</v>
      </c>
      <c r="F70" s="25" t="s">
        <v>27</v>
      </c>
      <c r="G70" s="25" t="s">
        <v>1</v>
      </c>
      <c r="H70" s="25" t="s">
        <v>27</v>
      </c>
      <c r="I70" s="25" t="s">
        <v>1</v>
      </c>
      <c r="J70" s="25" t="s">
        <v>1</v>
      </c>
      <c r="K70" s="25" t="s">
        <v>27</v>
      </c>
      <c r="L70" s="25" t="s">
        <v>1</v>
      </c>
    </row>
    <row r="71" spans="1:17">
      <c r="A71" s="88" t="s">
        <v>202</v>
      </c>
      <c r="B71" s="22" t="s">
        <v>80</v>
      </c>
      <c r="C71" s="25" t="s">
        <v>1</v>
      </c>
      <c r="D71" s="25" t="s">
        <v>1</v>
      </c>
      <c r="E71" s="25" t="s">
        <v>27</v>
      </c>
      <c r="F71" s="25" t="s">
        <v>1</v>
      </c>
      <c r="G71" s="25" t="s">
        <v>27</v>
      </c>
      <c r="H71" s="25" t="s">
        <v>1</v>
      </c>
      <c r="I71" s="25" t="s">
        <v>27</v>
      </c>
      <c r="J71" s="25" t="s">
        <v>1</v>
      </c>
      <c r="K71" s="25" t="s">
        <v>1</v>
      </c>
      <c r="L71" s="25" t="s">
        <v>1</v>
      </c>
    </row>
    <row r="72" spans="1:17">
      <c r="A72" s="88" t="s">
        <v>203</v>
      </c>
      <c r="B72" s="22" t="s">
        <v>80</v>
      </c>
      <c r="C72" s="25" t="s">
        <v>1</v>
      </c>
      <c r="D72" s="25" t="s">
        <v>27</v>
      </c>
      <c r="E72" s="25" t="s">
        <v>1</v>
      </c>
      <c r="F72" s="25" t="s">
        <v>1</v>
      </c>
      <c r="G72" s="25" t="s">
        <v>1</v>
      </c>
      <c r="H72" s="25" t="s">
        <v>27</v>
      </c>
      <c r="I72" s="25" t="s">
        <v>1</v>
      </c>
      <c r="J72" s="25" t="s">
        <v>1</v>
      </c>
      <c r="K72" s="25" t="s">
        <v>1</v>
      </c>
      <c r="L72" s="25" t="s">
        <v>27</v>
      </c>
    </row>
    <row r="73" spans="1:17">
      <c r="A73" s="88" t="s">
        <v>260</v>
      </c>
      <c r="B73" s="22" t="s">
        <v>80</v>
      </c>
      <c r="C73" s="25" t="s">
        <v>27</v>
      </c>
      <c r="D73" s="25" t="s">
        <v>1</v>
      </c>
      <c r="E73" s="25" t="s">
        <v>1</v>
      </c>
      <c r="F73" s="25" t="s">
        <v>27</v>
      </c>
      <c r="G73" s="25" t="s">
        <v>1</v>
      </c>
      <c r="H73" s="25" t="s">
        <v>1</v>
      </c>
      <c r="I73" s="25" t="s">
        <v>1</v>
      </c>
      <c r="J73" s="25" t="s">
        <v>27</v>
      </c>
      <c r="K73" s="25" t="s">
        <v>27</v>
      </c>
      <c r="L73" s="25" t="s">
        <v>1</v>
      </c>
    </row>
    <row r="99" spans="1:7" ht="20.25">
      <c r="A99" s="7" t="s">
        <v>89</v>
      </c>
    </row>
    <row r="100" spans="1:7" ht="19.5">
      <c r="A100" s="4" t="s">
        <v>29</v>
      </c>
      <c r="G100" s="1"/>
    </row>
    <row r="101" spans="1:7" ht="19.5">
      <c r="A101" s="84" t="s">
        <v>265</v>
      </c>
      <c r="B101" s="104"/>
    </row>
    <row r="102" spans="1:7" ht="19.5">
      <c r="A102" s="42" t="s">
        <v>18</v>
      </c>
      <c r="B102" s="26" t="s">
        <v>17</v>
      </c>
      <c r="C102" s="26" t="s">
        <v>34</v>
      </c>
    </row>
    <row r="103" spans="1:7" ht="19.5">
      <c r="A103" s="26" t="s">
        <v>266</v>
      </c>
      <c r="B103" s="85">
        <v>46213</v>
      </c>
      <c r="C103" s="86"/>
    </row>
    <row r="104" spans="1:7" ht="19.5">
      <c r="A104" s="26" t="s">
        <v>267</v>
      </c>
      <c r="B104" s="85">
        <v>46357</v>
      </c>
      <c r="C104" s="87"/>
    </row>
    <row r="105" spans="1:7" ht="19.5">
      <c r="A105" s="26" t="s">
        <v>268</v>
      </c>
      <c r="B105" s="85">
        <v>46068</v>
      </c>
      <c r="C105" s="87"/>
    </row>
    <row r="106" spans="1:7">
      <c r="B106" s="1"/>
    </row>
    <row r="107" spans="1:7">
      <c r="B107" s="1"/>
    </row>
    <row r="108" spans="1:7">
      <c r="B108" s="1"/>
    </row>
    <row r="109" spans="1:7">
      <c r="B109" s="1"/>
    </row>
    <row r="110" spans="1:7">
      <c r="B110" s="1"/>
    </row>
    <row r="111" spans="1:7">
      <c r="B111" s="1"/>
    </row>
    <row r="112" spans="1:7">
      <c r="B112" s="1"/>
    </row>
    <row r="113" spans="1:3">
      <c r="B113" s="1"/>
    </row>
    <row r="114" spans="1:3">
      <c r="B114" s="1"/>
    </row>
    <row r="115" spans="1:3">
      <c r="B115" s="1"/>
    </row>
    <row r="116" spans="1:3">
      <c r="B116" s="1"/>
    </row>
    <row r="117" spans="1:3">
      <c r="B117" s="1"/>
    </row>
    <row r="118" spans="1:3">
      <c r="B118" s="1"/>
    </row>
    <row r="119" spans="1:3">
      <c r="B119" s="1"/>
    </row>
    <row r="120" spans="1:3">
      <c r="B120" s="1"/>
    </row>
    <row r="121" spans="1:3">
      <c r="B121" s="1"/>
    </row>
    <row r="122" spans="1:3">
      <c r="B122" s="1"/>
    </row>
    <row r="123" spans="1:3">
      <c r="B123" s="1"/>
    </row>
    <row r="124" spans="1:3" ht="20.25">
      <c r="A124" s="7" t="s">
        <v>128</v>
      </c>
      <c r="B124" s="1"/>
    </row>
    <row r="125" spans="1:3" ht="19.5">
      <c r="A125" s="4" t="s">
        <v>269</v>
      </c>
    </row>
    <row r="126" spans="1:3" ht="19.5">
      <c r="A126" s="42" t="s">
        <v>81</v>
      </c>
      <c r="B126" s="26" t="s">
        <v>83</v>
      </c>
      <c r="C126" s="26" t="s">
        <v>88</v>
      </c>
    </row>
    <row r="127" spans="1:3" ht="19.5">
      <c r="A127" s="26" t="s">
        <v>261</v>
      </c>
      <c r="B127" s="85">
        <v>17463</v>
      </c>
      <c r="C127" s="90"/>
    </row>
    <row r="128" spans="1:3" ht="19.5">
      <c r="A128" s="26" t="s">
        <v>142</v>
      </c>
      <c r="B128" s="85">
        <v>20468</v>
      </c>
      <c r="C128" s="26"/>
    </row>
    <row r="129" spans="1:10" ht="19.5">
      <c r="A129" s="26" t="s">
        <v>262</v>
      </c>
      <c r="B129" s="85">
        <v>19115</v>
      </c>
      <c r="C129" s="26"/>
    </row>
    <row r="130" spans="1:10" ht="19.5">
      <c r="A130" s="26" t="s">
        <v>263</v>
      </c>
      <c r="B130" s="85">
        <v>15584</v>
      </c>
      <c r="C130" s="26"/>
    </row>
    <row r="140" spans="1:10">
      <c r="J140" s="1"/>
    </row>
    <row r="141" spans="1:10">
      <c r="J141" s="1"/>
    </row>
    <row r="142" spans="1:10">
      <c r="J142" s="1"/>
    </row>
    <row r="143" spans="1:10">
      <c r="J143" s="1"/>
    </row>
    <row r="144" spans="1:10">
      <c r="J144" s="1"/>
    </row>
    <row r="145" spans="1:10">
      <c r="J145" s="1"/>
    </row>
    <row r="146" spans="1:10">
      <c r="J146" s="1"/>
    </row>
    <row r="147" spans="1:10">
      <c r="J147" s="1"/>
    </row>
    <row r="148" spans="1:10">
      <c r="J148" s="1"/>
    </row>
    <row r="149" spans="1:10">
      <c r="J149" s="1"/>
    </row>
    <row r="150" spans="1:10">
      <c r="J150" s="1"/>
    </row>
    <row r="151" spans="1:10">
      <c r="J151" s="1"/>
    </row>
    <row r="152" spans="1:10" ht="20.25">
      <c r="A152" s="7" t="s">
        <v>90</v>
      </c>
    </row>
    <row r="153" spans="1:10" ht="19.5">
      <c r="A153" s="4" t="s">
        <v>270</v>
      </c>
    </row>
    <row r="154" spans="1:10" ht="19.5">
      <c r="A154" s="42" t="s">
        <v>26</v>
      </c>
      <c r="B154" s="91" t="s">
        <v>288</v>
      </c>
      <c r="C154" s="91"/>
      <c r="D154" s="92" t="s">
        <v>77</v>
      </c>
      <c r="E154" s="92"/>
      <c r="F154" s="203" t="s">
        <v>82</v>
      </c>
      <c r="G154" s="204"/>
      <c r="H154" s="96"/>
    </row>
    <row r="155" spans="1:10" ht="19.5">
      <c r="A155" s="26" t="s">
        <v>261</v>
      </c>
      <c r="B155" s="94" t="s">
        <v>271</v>
      </c>
      <c r="C155" s="95"/>
      <c r="D155" s="93">
        <v>45636</v>
      </c>
      <c r="E155" s="91"/>
      <c r="F155" s="194"/>
      <c r="G155" s="195"/>
      <c r="H155" s="97"/>
    </row>
    <row r="156" spans="1:10" ht="19.5">
      <c r="A156" s="26" t="s">
        <v>142</v>
      </c>
      <c r="B156" s="91" t="s">
        <v>273</v>
      </c>
      <c r="C156" s="91"/>
      <c r="D156" s="93">
        <v>45637</v>
      </c>
      <c r="E156" s="91"/>
      <c r="F156" s="196"/>
      <c r="G156" s="197"/>
      <c r="H156" s="98"/>
    </row>
    <row r="157" spans="1:10" ht="19.5">
      <c r="A157" s="26" t="s">
        <v>262</v>
      </c>
      <c r="B157" s="91" t="s">
        <v>272</v>
      </c>
      <c r="C157" s="91"/>
      <c r="D157" s="93">
        <v>45638</v>
      </c>
      <c r="E157" s="91"/>
      <c r="F157" s="196"/>
      <c r="G157" s="197"/>
      <c r="H157" s="98"/>
    </row>
    <row r="158" spans="1:10">
      <c r="B158" s="13"/>
      <c r="C158" s="17"/>
      <c r="D158" s="17"/>
      <c r="E158" s="19"/>
      <c r="F158" s="17"/>
      <c r="G158" s="18"/>
      <c r="H158" s="18"/>
    </row>
    <row r="159" spans="1:10">
      <c r="B159" s="13"/>
      <c r="C159" s="17"/>
      <c r="D159" s="17"/>
      <c r="E159" s="19"/>
      <c r="F159" s="17"/>
      <c r="G159" s="18"/>
      <c r="H159" s="18"/>
    </row>
    <row r="160" spans="1:10">
      <c r="B160" s="13"/>
      <c r="C160" s="17"/>
      <c r="D160" s="17"/>
      <c r="E160" s="19"/>
      <c r="F160" s="17"/>
      <c r="G160" s="18"/>
      <c r="H160" s="18"/>
    </row>
    <row r="161" spans="1:8">
      <c r="B161" s="13"/>
      <c r="C161" s="17"/>
      <c r="D161" s="17"/>
      <c r="E161" s="19"/>
      <c r="F161" s="17"/>
      <c r="G161" s="18"/>
      <c r="H161" s="18"/>
    </row>
    <row r="162" spans="1:8">
      <c r="B162" s="13"/>
      <c r="C162" s="17"/>
      <c r="D162" s="17"/>
      <c r="E162" s="19"/>
      <c r="F162" s="17"/>
      <c r="G162" s="18"/>
      <c r="H162" s="18"/>
    </row>
    <row r="163" spans="1:8" ht="20.25">
      <c r="A163" s="7" t="s">
        <v>299</v>
      </c>
      <c r="C163" s="17"/>
      <c r="D163" s="17"/>
      <c r="E163" s="19"/>
      <c r="F163" s="17"/>
      <c r="G163" s="18"/>
      <c r="H163" s="18"/>
    </row>
    <row r="164" spans="1:8" ht="19.5">
      <c r="A164" s="4" t="s">
        <v>274</v>
      </c>
      <c r="C164" s="17"/>
      <c r="D164" s="17"/>
      <c r="E164" s="19"/>
      <c r="F164" s="17"/>
      <c r="G164" s="18"/>
      <c r="H164" s="18"/>
    </row>
    <row r="165" spans="1:8" ht="19.5" thickBot="1">
      <c r="A165" s="105"/>
      <c r="B165" s="99" t="s">
        <v>24</v>
      </c>
      <c r="C165" s="17"/>
      <c r="D165" s="17"/>
      <c r="E165" s="19"/>
      <c r="F165" s="17"/>
      <c r="G165" s="18"/>
      <c r="H165" s="18"/>
    </row>
    <row r="166" spans="1:8">
      <c r="A166" s="20" t="s">
        <v>26</v>
      </c>
      <c r="B166" s="20" t="s">
        <v>84</v>
      </c>
      <c r="C166" s="17"/>
      <c r="D166" s="17"/>
      <c r="E166" s="19"/>
      <c r="F166" s="17"/>
      <c r="G166" s="18"/>
      <c r="H166" s="18"/>
    </row>
    <row r="167" spans="1:8">
      <c r="A167" s="20" t="s">
        <v>261</v>
      </c>
      <c r="B167" s="20" t="s">
        <v>85</v>
      </c>
      <c r="C167" s="17"/>
      <c r="D167" s="17"/>
      <c r="E167" s="19"/>
      <c r="F167" s="17"/>
      <c r="G167" s="18"/>
      <c r="H167" s="18"/>
    </row>
    <row r="168" spans="1:8">
      <c r="A168" s="20" t="s">
        <v>142</v>
      </c>
      <c r="B168" s="20" t="s">
        <v>86</v>
      </c>
      <c r="C168" s="17"/>
      <c r="D168" s="17"/>
      <c r="E168" s="19"/>
      <c r="F168" s="17"/>
      <c r="G168" s="18"/>
      <c r="H168" s="18"/>
    </row>
    <row r="169" spans="1:8">
      <c r="A169" s="20" t="s">
        <v>262</v>
      </c>
      <c r="B169" s="20" t="s">
        <v>87</v>
      </c>
      <c r="C169" s="17"/>
      <c r="D169" s="17"/>
      <c r="E169" s="19"/>
      <c r="F169" s="17"/>
      <c r="G169" s="18"/>
      <c r="H169" s="18"/>
    </row>
    <row r="170" spans="1:8">
      <c r="B170" s="13"/>
      <c r="C170" s="17"/>
      <c r="D170" s="17"/>
      <c r="E170" s="19"/>
      <c r="F170" s="17"/>
      <c r="G170" s="18"/>
      <c r="H170" s="18"/>
    </row>
    <row r="171" spans="1:8">
      <c r="B171" s="13"/>
      <c r="C171" s="17"/>
      <c r="D171" s="17"/>
      <c r="E171" s="19"/>
      <c r="F171" s="17"/>
      <c r="G171" s="18"/>
      <c r="H171" s="18"/>
    </row>
    <row r="172" spans="1:8">
      <c r="B172" s="13"/>
      <c r="C172" s="17"/>
      <c r="D172" s="17"/>
      <c r="E172" s="19"/>
      <c r="F172" s="17"/>
      <c r="G172" s="18"/>
      <c r="H172" s="18"/>
    </row>
    <row r="173" spans="1:8">
      <c r="B173" s="13"/>
      <c r="C173" s="17"/>
      <c r="D173" s="17"/>
      <c r="E173" s="19"/>
      <c r="F173" s="17"/>
      <c r="G173" s="18"/>
      <c r="H173" s="18"/>
    </row>
  </sheetData>
  <mergeCells count="14">
    <mergeCell ref="F155:G155"/>
    <mergeCell ref="F156:G156"/>
    <mergeCell ref="F157:G157"/>
    <mergeCell ref="A66:B66"/>
    <mergeCell ref="G66:L66"/>
    <mergeCell ref="A67:A68"/>
    <mergeCell ref="B67:B68"/>
    <mergeCell ref="F154:G154"/>
    <mergeCell ref="O57:O58"/>
    <mergeCell ref="O46:O47"/>
    <mergeCell ref="O48:O50"/>
    <mergeCell ref="O51:O52"/>
    <mergeCell ref="O53:O54"/>
    <mergeCell ref="O55:O56"/>
  </mergeCells>
  <phoneticPr fontId="2"/>
  <pageMargins left="0.7" right="0.7" top="0.75" bottom="0.75" header="0.3" footer="0.3"/>
  <ignoredErrors>
    <ignoredError sqref="Q51 Q53 Q55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0A8BF-0102-4854-85E7-39CA972468B6}">
  <sheetPr codeName="Sheet5"/>
  <dimension ref="A1:G28"/>
  <sheetViews>
    <sheetView zoomScaleNormal="100" workbookViewId="0">
      <selection activeCell="C9" sqref="C9"/>
    </sheetView>
  </sheetViews>
  <sheetFormatPr defaultRowHeight="18.75"/>
  <cols>
    <col min="1" max="1" width="6.625" customWidth="1"/>
    <col min="2" max="2" width="13.75" customWidth="1"/>
    <col min="3" max="3" width="19" customWidth="1"/>
    <col min="5" max="5" width="6.625" customWidth="1"/>
    <col min="6" max="6" width="13.75" customWidth="1"/>
    <col min="7" max="7" width="21.25" customWidth="1"/>
  </cols>
  <sheetData>
    <row r="1" spans="1:3" ht="24">
      <c r="A1" s="3" t="s">
        <v>124</v>
      </c>
    </row>
    <row r="2" spans="1:3" ht="24">
      <c r="A2" s="3" t="s">
        <v>92</v>
      </c>
    </row>
    <row r="3" spans="1:3" ht="24">
      <c r="A3" s="3" t="s">
        <v>91</v>
      </c>
    </row>
    <row r="4" spans="1:3" ht="24">
      <c r="A4" s="3" t="s">
        <v>93</v>
      </c>
    </row>
    <row r="5" spans="1:3" ht="24">
      <c r="A5" s="3"/>
    </row>
    <row r="6" spans="1:3" ht="20.25">
      <c r="A6" s="7" t="s">
        <v>110</v>
      </c>
    </row>
    <row r="7" spans="1:3" ht="19.5">
      <c r="A7" s="4" t="s">
        <v>275</v>
      </c>
    </row>
    <row r="8" spans="1:3" ht="19.5">
      <c r="A8" s="42" t="s">
        <v>99</v>
      </c>
      <c r="B8" s="26" t="s">
        <v>81</v>
      </c>
      <c r="C8" s="100" t="s">
        <v>111</v>
      </c>
    </row>
    <row r="9" spans="1:3" ht="19.5">
      <c r="A9" s="26">
        <v>1</v>
      </c>
      <c r="B9" s="26" t="s">
        <v>94</v>
      </c>
      <c r="C9" s="128"/>
    </row>
    <row r="10" spans="1:3" ht="19.5">
      <c r="A10" s="26">
        <v>2</v>
      </c>
      <c r="B10" s="26" t="s">
        <v>95</v>
      </c>
      <c r="C10" s="26"/>
    </row>
    <row r="11" spans="1:3" ht="19.5">
      <c r="A11" s="26">
        <v>3</v>
      </c>
      <c r="B11" s="26" t="s">
        <v>96</v>
      </c>
      <c r="C11" s="26"/>
    </row>
    <row r="12" spans="1:3" ht="19.5">
      <c r="A12" s="26">
        <v>4</v>
      </c>
      <c r="B12" s="26" t="s">
        <v>97</v>
      </c>
      <c r="C12" s="26"/>
    </row>
    <row r="13" spans="1:3" ht="19.5">
      <c r="A13" s="26">
        <v>5</v>
      </c>
      <c r="B13" s="26" t="s">
        <v>120</v>
      </c>
      <c r="C13" s="26"/>
    </row>
    <row r="14" spans="1:3">
      <c r="A14" s="13"/>
      <c r="C14" s="15"/>
    </row>
    <row r="15" spans="1:3">
      <c r="A15" s="13"/>
      <c r="C15" s="15"/>
    </row>
    <row r="16" spans="1:3">
      <c r="A16" s="13"/>
      <c r="C16" s="15"/>
    </row>
    <row r="17" spans="1:7">
      <c r="A17" s="13"/>
      <c r="C17" s="15"/>
    </row>
    <row r="18" spans="1:7">
      <c r="A18" s="13"/>
      <c r="C18" s="15"/>
    </row>
    <row r="19" spans="1:7">
      <c r="A19" s="13"/>
      <c r="C19" s="15"/>
    </row>
    <row r="20" spans="1:7">
      <c r="A20" s="13"/>
      <c r="C20" s="15"/>
    </row>
    <row r="21" spans="1:7" ht="20.25">
      <c r="A21" s="7" t="s">
        <v>106</v>
      </c>
    </row>
    <row r="22" spans="1:7" ht="27" customHeight="1">
      <c r="A22" s="76" t="s">
        <v>112</v>
      </c>
      <c r="E22" s="76" t="s">
        <v>113</v>
      </c>
    </row>
    <row r="23" spans="1:7" ht="19.5">
      <c r="A23" s="4" t="s">
        <v>105</v>
      </c>
      <c r="E23" s="4" t="s">
        <v>105</v>
      </c>
    </row>
    <row r="24" spans="1:7">
      <c r="A24" s="20" t="s">
        <v>98</v>
      </c>
      <c r="B24" s="20" t="s">
        <v>81</v>
      </c>
      <c r="C24" s="20" t="s">
        <v>104</v>
      </c>
      <c r="E24" s="20" t="s">
        <v>98</v>
      </c>
      <c r="F24" s="20" t="s">
        <v>81</v>
      </c>
      <c r="G24" s="20" t="s">
        <v>104</v>
      </c>
    </row>
    <row r="25" spans="1:7" ht="19.5">
      <c r="A25" s="20" t="s">
        <v>100</v>
      </c>
      <c r="B25" s="26" t="s">
        <v>94</v>
      </c>
      <c r="C25" s="9" t="s">
        <v>107</v>
      </c>
      <c r="E25" s="126"/>
      <c r="F25" s="26" t="s">
        <v>94</v>
      </c>
      <c r="G25" s="132"/>
    </row>
    <row r="26" spans="1:7" ht="19.5">
      <c r="A26" s="20" t="s">
        <v>103</v>
      </c>
      <c r="B26" s="26" t="s">
        <v>95</v>
      </c>
      <c r="C26" s="9" t="s">
        <v>109</v>
      </c>
      <c r="E26" s="20"/>
      <c r="F26" s="26" t="s">
        <v>95</v>
      </c>
      <c r="G26" s="9"/>
    </row>
    <row r="27" spans="1:7" ht="19.5">
      <c r="A27" s="20" t="s">
        <v>101</v>
      </c>
      <c r="B27" s="26" t="s">
        <v>96</v>
      </c>
      <c r="C27" s="9" t="s">
        <v>108</v>
      </c>
      <c r="E27" s="20"/>
      <c r="F27" s="26" t="s">
        <v>96</v>
      </c>
      <c r="G27" s="9"/>
    </row>
    <row r="28" spans="1:7" ht="19.5">
      <c r="A28" s="20" t="s">
        <v>102</v>
      </c>
      <c r="B28" s="26" t="s">
        <v>97</v>
      </c>
      <c r="C28" s="9" t="s">
        <v>28</v>
      </c>
      <c r="E28" s="20"/>
      <c r="F28" s="26" t="s">
        <v>97</v>
      </c>
      <c r="G28" s="9"/>
    </row>
  </sheetData>
  <phoneticPr fontId="2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F2BAA4315DC874EB87F35729C5D6071" ma:contentTypeVersion="7" ma:contentTypeDescription="新しいドキュメントを作成します。" ma:contentTypeScope="" ma:versionID="904b26f0837bc8e60540f4346e881934">
  <xsd:schema xmlns:xsd="http://www.w3.org/2001/XMLSchema" xmlns:xs="http://www.w3.org/2001/XMLSchema" xmlns:p="http://schemas.microsoft.com/office/2006/metadata/properties" xmlns:ns2="94a34951-188e-42c5-afb9-4e67d0591c77" targetNamespace="http://schemas.microsoft.com/office/2006/metadata/properties" ma:root="true" ma:fieldsID="b392cd6e97a328364164354ef5ebf4e7" ns2:_="">
    <xsd:import namespace="94a34951-188e-42c5-afb9-4e67d0591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34951-188e-42c5-afb9-4e67d059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F79D25-8CD7-4A50-8265-87870AB765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1E8755-35AF-4A21-B20D-90FE77BF8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a34951-188e-42c5-afb9-4e67d0591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49521D-44CA-48CA-A5B5-A9827C79D53F}">
  <ds:schemaRefs>
    <ds:schemaRef ds:uri="http://schemas.openxmlformats.org/package/2006/metadata/core-properties"/>
    <ds:schemaRef ds:uri="94a34951-188e-42c5-afb9-4e67d0591c7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表紙</vt:lpstr>
      <vt:lpstr>基礎-SUM,COUNTIF</vt:lpstr>
      <vt:lpstr>➀条件</vt:lpstr>
      <vt:lpstr>➁エラー処理</vt:lpstr>
      <vt:lpstr>③日付・時刻</vt:lpstr>
      <vt:lpstr>④文字列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H-202201</dc:creator>
  <cp:lastModifiedBy>金子 百合</cp:lastModifiedBy>
  <dcterms:created xsi:type="dcterms:W3CDTF">2024-11-30T02:36:12Z</dcterms:created>
  <dcterms:modified xsi:type="dcterms:W3CDTF">2025-10-14T01:28:02Z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0x010100FF2BAA4315DC874EB87F35729C5D6071</vt:lpwstr>
  </property>
</Properties>
</file>